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755" windowWidth="18675" windowHeight="6030"/>
  </bookViews>
  <sheets>
    <sheet name="COG" sheetId="1" r:id="rId1"/>
  </sheets>
  <definedNames>
    <definedName name="_xlnm.Print_Area" localSheetId="0">COG!$B$1:$I$90</definedName>
    <definedName name="_xlnm.Print_Titles" localSheetId="0">COG!$1:$9</definedName>
  </definedNames>
  <calcPr calcId="145621"/>
</workbook>
</file>

<file path=xl/calcChain.xml><?xml version="1.0" encoding="utf-8"?>
<calcChain xmlns="http://schemas.openxmlformats.org/spreadsheetml/2006/main">
  <c r="F81" i="1" l="1"/>
  <c r="I81" i="1" s="1"/>
  <c r="F80" i="1"/>
  <c r="I80" i="1" s="1"/>
  <c r="F79" i="1"/>
  <c r="I79" i="1" s="1"/>
  <c r="F78" i="1"/>
  <c r="I78" i="1" s="1"/>
  <c r="F77" i="1"/>
  <c r="I77" i="1" s="1"/>
  <c r="F76" i="1"/>
  <c r="I76" i="1" s="1"/>
  <c r="F75" i="1"/>
  <c r="I75" i="1" s="1"/>
  <c r="F74" i="1"/>
  <c r="I74" i="1" s="1"/>
  <c r="I73" i="1"/>
  <c r="F72" i="1"/>
  <c r="I72" i="1" s="1"/>
  <c r="F71" i="1"/>
  <c r="I71" i="1" s="1"/>
  <c r="F70" i="1"/>
  <c r="I70" i="1" s="1"/>
  <c r="F69" i="1"/>
  <c r="I69" i="1" s="1"/>
  <c r="F68" i="1"/>
  <c r="I68" i="1" s="1"/>
  <c r="F66" i="1"/>
  <c r="I66" i="1" s="1"/>
  <c r="F65" i="1"/>
  <c r="I65" i="1" s="1"/>
  <c r="F64" i="1"/>
  <c r="I64" i="1" s="1"/>
  <c r="F63" i="1"/>
  <c r="I63" i="1" s="1"/>
  <c r="F61" i="1"/>
  <c r="I61" i="1" s="1"/>
  <c r="F60" i="1"/>
  <c r="I60" i="1" s="1"/>
  <c r="F59" i="1"/>
  <c r="I59" i="1" s="1"/>
  <c r="F57" i="1"/>
  <c r="I57" i="1" s="1"/>
  <c r="F56" i="1"/>
  <c r="I56" i="1" s="1"/>
  <c r="F55" i="1"/>
  <c r="I55" i="1" s="1"/>
  <c r="F53" i="1"/>
  <c r="I53" i="1" s="1"/>
  <c r="F52" i="1"/>
  <c r="I52" i="1" s="1"/>
  <c r="F50" i="1"/>
  <c r="I50" i="1" s="1"/>
  <c r="F49" i="1"/>
  <c r="I49" i="1" s="1"/>
  <c r="F47" i="1"/>
  <c r="I47" i="1" s="1"/>
  <c r="F46" i="1"/>
  <c r="I46" i="1" s="1"/>
  <c r="F45" i="1"/>
  <c r="I45" i="1" s="1"/>
  <c r="F43" i="1"/>
  <c r="I43" i="1" s="1"/>
  <c r="F42" i="1"/>
  <c r="F41" i="1"/>
  <c r="I41" i="1" s="1"/>
  <c r="F40" i="1"/>
  <c r="I40" i="1" s="1"/>
  <c r="F39" i="1"/>
  <c r="I39" i="1" s="1"/>
  <c r="F37" i="1"/>
  <c r="I37" i="1" s="1"/>
  <c r="F35" i="1"/>
  <c r="I35" i="1" s="1"/>
  <c r="F33" i="1"/>
  <c r="I33" i="1" s="1"/>
  <c r="F32" i="1"/>
  <c r="F31" i="1"/>
  <c r="I31" i="1" s="1"/>
  <c r="F30" i="1"/>
  <c r="I30" i="1" s="1"/>
  <c r="F28" i="1"/>
  <c r="I28" i="1" s="1"/>
  <c r="F27" i="1"/>
  <c r="I27" i="1" s="1"/>
  <c r="F26" i="1"/>
  <c r="I26" i="1" s="1"/>
  <c r="F25" i="1"/>
  <c r="I25" i="1" s="1"/>
  <c r="F24" i="1"/>
  <c r="F23" i="1"/>
  <c r="I23" i="1" s="1"/>
  <c r="F22" i="1"/>
  <c r="I22" i="1" s="1"/>
  <c r="F21" i="1"/>
  <c r="I21" i="1" s="1"/>
  <c r="F19" i="1"/>
  <c r="I19" i="1" s="1"/>
  <c r="F17" i="1"/>
  <c r="I17" i="1" s="1"/>
  <c r="F16" i="1"/>
  <c r="I16" i="1" s="1"/>
  <c r="H10" i="1"/>
  <c r="F15" i="1"/>
  <c r="I15" i="1" s="1"/>
  <c r="F14" i="1"/>
  <c r="I14" i="1" s="1"/>
  <c r="F13" i="1"/>
  <c r="I13" i="1" s="1"/>
  <c r="F11" i="1"/>
  <c r="I11" i="1" s="1"/>
  <c r="D10" i="1"/>
  <c r="G10" i="1"/>
  <c r="H82" i="1" l="1"/>
  <c r="F18" i="1"/>
  <c r="I18" i="1" s="1"/>
  <c r="G82" i="1"/>
  <c r="F38" i="1"/>
  <c r="I38" i="1" s="1"/>
  <c r="F48" i="1"/>
  <c r="I48" i="1" s="1"/>
  <c r="I24" i="1"/>
  <c r="F29" i="1"/>
  <c r="I29" i="1" s="1"/>
  <c r="I32" i="1"/>
  <c r="I42" i="1"/>
  <c r="F51" i="1"/>
  <c r="I51" i="1" s="1"/>
  <c r="E10" i="1"/>
  <c r="E82" i="1" s="1"/>
  <c r="F12" i="1"/>
  <c r="I12" i="1" s="1"/>
  <c r="F20" i="1"/>
  <c r="I20" i="1" s="1"/>
  <c r="F34" i="1"/>
  <c r="I34" i="1" s="1"/>
  <c r="F54" i="1"/>
  <c r="I54" i="1" s="1"/>
  <c r="F67" i="1"/>
  <c r="I67" i="1" s="1"/>
  <c r="F36" i="1"/>
  <c r="I36" i="1" s="1"/>
  <c r="F44" i="1"/>
  <c r="I44" i="1" s="1"/>
  <c r="F58" i="1"/>
  <c r="I58" i="1" s="1"/>
  <c r="D82" i="1"/>
  <c r="F62" i="1"/>
  <c r="I62" i="1" s="1"/>
  <c r="F10" i="1" l="1"/>
  <c r="F82" i="1"/>
  <c r="I10" i="1"/>
  <c r="I82" i="1" s="1"/>
</calcChain>
</file>

<file path=xl/sharedStrings.xml><?xml version="1.0" encoding="utf-8"?>
<sst xmlns="http://schemas.openxmlformats.org/spreadsheetml/2006/main" count="87" uniqueCount="87">
  <si>
    <t>Poder Judicial del Estado de Baja California</t>
  </si>
  <si>
    <t>Estado Analítico del Ejercicio del Presupuesto de Egresos</t>
  </si>
  <si>
    <t>Clasificación por Objeto del Gasto (Capítulo y Concepto)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</si>
  <si>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</si>
  <si>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</si>
  <si>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</si>
  <si>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</si>
  <si>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</si>
  <si>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</si>
  <si>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</si>
  <si>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</si>
  <si>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</si>
  <si>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</si>
  <si>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</si>
  <si>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</si>
  <si>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</si>
  <si>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</si>
  <si>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</si>
  <si>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</si>
  <si>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</si>
  <si>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</si>
  <si>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</si>
  <si>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</si>
  <si>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</si>
  <si>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</si>
  <si>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</si>
  <si>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</si>
  <si>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</si>
  <si>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</si>
  <si>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</si>
  <si>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</si>
  <si>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</si>
  <si>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</si>
  <si>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</si>
  <si>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</si>
  <si>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</si>
  <si>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</si>
  <si>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</si>
  <si>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</si>
  <si>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</si>
  <si>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</si>
  <si>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</si>
  <si>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</si>
  <si>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</si>
  <si>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</si>
  <si>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</si>
  <si>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</si>
  <si>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</si>
  <si>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</si>
  <si>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</si>
  <si>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</si>
  <si>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</si>
  <si>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</si>
  <si>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</si>
  <si>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</si>
  <si>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Terrestre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</si>
  <si>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</si>
  <si>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</si>
  <si>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</si>
  <si>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</si>
  <si>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</si>
  <si>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</si>
  <si>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</si>
  <si>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</si>
  <si>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</si>
  <si>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</si>
  <si>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</si>
  <si>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</si>
  <si>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</si>
  <si>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</si>
  <si>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</si>
  <si>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</si>
  <si>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</si>
  <si>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</si>
  <si>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</si>
  <si>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</si>
  <si>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</si>
  <si>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</si>
  <si>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</si>
  <si>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</si>
  <si>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</si>
  <si>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</si>
  <si>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</si>
  <si>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</si>
  <si>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</si>
  <si>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</si>
  <si>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Del 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</si>
</sst>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00000000000000000000_-;\-* #,##0.0000000000000000000000_-;_-* &quot;-&quot;??_-;_-@_-"/>
    <numFmt numFmtId="165" formatCode="#,##0.0000000000;[Red]\-#,##0.0000000000"/>
    <numFmt numFmtId="166" formatCode="General_)"/>
    <numFmt numFmtId="167" formatCode="_([$€-2]* #,##0.00_);_([$€-2]* \(#,##0.00\);_([$€-2]* &quot;-&quot;??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12"/>
      <color rgb="FFFF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166" fontId="12" fillId="0" borderId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4" fillId="0" borderId="0">
      <alignment vertical="top"/>
    </xf>
    <xf numFmtId="0" fontId="1" fillId="0" borderId="0"/>
  </cellStyleXfs>
  <cellXfs count="30">
    <xf numFmtId="0" fontId="0" fillId="0" borderId="0" xfId="0"/>
    <xf numFmtId="0" fontId="0" fillId="2" borderId="0" xfId="0" applyFill="1"/>
    <xf numFmtId="0" fontId="6" fillId="2" borderId="0" xfId="0" applyFont="1" applyFill="1"/>
    <xf numFmtId="0" fontId="7" fillId="3" borderId="1" xfId="0" applyFont="1" applyFill="1" applyBorder="1" applyAlignment="1">
      <alignment horizontal="center" vertical="center" wrapText="1"/>
    </xf>
    <xf numFmtId="40" fontId="9" fillId="2" borderId="3" xfId="1" applyNumberFormat="1" applyFont="1" applyFill="1" applyBorder="1" applyAlignment="1">
      <alignment horizontal="righ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 wrapText="1"/>
    </xf>
    <xf numFmtId="40" fontId="6" fillId="2" borderId="3" xfId="1" applyNumberFormat="1" applyFont="1" applyFill="1" applyBorder="1" applyAlignment="1">
      <alignment horizontal="right" vertical="center" wrapText="1"/>
    </xf>
    <xf numFmtId="40" fontId="6" fillId="2" borderId="3" xfId="0" applyNumberFormat="1" applyFont="1" applyFill="1" applyBorder="1" applyAlignment="1">
      <alignment horizontal="right" vertical="center" wrapText="1"/>
    </xf>
    <xf numFmtId="40" fontId="9" fillId="2" borderId="3" xfId="0" applyNumberFormat="1" applyFont="1" applyFill="1" applyBorder="1" applyAlignment="1">
      <alignment horizontal="right" vertical="center" wrapText="1"/>
    </xf>
    <xf numFmtId="0" fontId="2" fillId="2" borderId="0" xfId="0" applyFont="1" applyFill="1"/>
    <xf numFmtId="0" fontId="9" fillId="2" borderId="4" xfId="0" applyFont="1" applyFill="1" applyBorder="1" applyAlignment="1">
      <alignment horizontal="justify" vertical="center" wrapText="1"/>
    </xf>
    <xf numFmtId="0" fontId="9" fillId="2" borderId="5" xfId="0" applyFont="1" applyFill="1" applyBorder="1" applyAlignment="1">
      <alignment horizontal="justify" vertical="center" wrapText="1"/>
    </xf>
    <xf numFmtId="40" fontId="9" fillId="2" borderId="1" xfId="1" applyNumberFormat="1" applyFont="1" applyFill="1" applyBorder="1" applyAlignment="1">
      <alignment vertical="center" wrapText="1"/>
    </xf>
    <xf numFmtId="0" fontId="2" fillId="0" borderId="0" xfId="0" applyFont="1"/>
    <xf numFmtId="0" fontId="6" fillId="0" borderId="0" xfId="0" applyFont="1"/>
    <xf numFmtId="40" fontId="6" fillId="0" borderId="0" xfId="0" applyNumberFormat="1" applyFont="1"/>
    <xf numFmtId="43" fontId="11" fillId="0" borderId="0" xfId="0" applyNumberFormat="1" applyFont="1" applyAlignment="1">
      <alignment horizontal="center"/>
    </xf>
    <xf numFmtId="38" fontId="6" fillId="0" borderId="0" xfId="0" applyNumberFormat="1" applyFont="1"/>
    <xf numFmtId="164" fontId="6" fillId="0" borderId="0" xfId="0" applyNumberFormat="1" applyFont="1"/>
    <xf numFmtId="165" fontId="6" fillId="0" borderId="0" xfId="0" applyNumberFormat="1" applyFont="1"/>
    <xf numFmtId="0" fontId="8" fillId="2" borderId="2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</cellXfs>
  <cellStyles count="13">
    <cellStyle name="=C:\WINNT\SYSTEM32\COMMAND.COM" xfId="2"/>
    <cellStyle name="Euro" xfId="3"/>
    <cellStyle name="Euro 2" xfId="4"/>
    <cellStyle name="Euro 3" xfId="5"/>
    <cellStyle name="Millares" xfId="1" builtinId="3"/>
    <cellStyle name="Millares 2" xfId="6"/>
    <cellStyle name="Millares 3" xfId="7"/>
    <cellStyle name="Moneda 2" xfId="8"/>
    <cellStyle name="Normal" xfId="0" builtinId="0"/>
    <cellStyle name="Normal 2" xfId="9"/>
    <cellStyle name="Normal 3" xfId="10"/>
    <cellStyle name="Normal 4" xfId="11"/>
    <cellStyle name="Normal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85</xdr:row>
      <xdr:rowOff>19050</xdr:rowOff>
    </xdr:from>
    <xdr:to>
      <xdr:col>8</xdr:col>
      <xdr:colOff>685800</xdr:colOff>
      <xdr:row>89</xdr:row>
      <xdr:rowOff>104775</xdr:rowOff>
    </xdr:to>
    <xdr:sp macro="" textlink="">
      <xdr:nvSpPr>
        <xdr:cNvPr id="2" name="1 CuadroTexto"/>
        <xdr:cNvSpPr txBox="1"/>
      </xdr:nvSpPr>
      <xdr:spPr>
        <a:xfrm>
          <a:off x="6886575" y="16173450"/>
          <a:ext cx="232410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2</xdr:col>
      <xdr:colOff>2781299</xdr:colOff>
      <xdr:row>85</xdr:row>
      <xdr:rowOff>9526</xdr:rowOff>
    </xdr:from>
    <xdr:to>
      <xdr:col>5</xdr:col>
      <xdr:colOff>790575</xdr:colOff>
      <xdr:row>89</xdr:row>
      <xdr:rowOff>57150</xdr:rowOff>
    </xdr:to>
    <xdr:sp macro="" textlink="">
      <xdr:nvSpPr>
        <xdr:cNvPr id="3" name="2 CuadroTexto"/>
        <xdr:cNvSpPr txBox="1"/>
      </xdr:nvSpPr>
      <xdr:spPr>
        <a:xfrm>
          <a:off x="3248024" y="16163926"/>
          <a:ext cx="3524251" cy="809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219076</xdr:colOff>
      <xdr:row>0</xdr:row>
      <xdr:rowOff>47625</xdr:rowOff>
    </xdr:from>
    <xdr:to>
      <xdr:col>2</xdr:col>
      <xdr:colOff>990600</xdr:colOff>
      <xdr:row>4</xdr:row>
      <xdr:rowOff>76200</xdr:rowOff>
    </xdr:to>
    <xdr:grpSp>
      <xdr:nvGrpSpPr>
        <xdr:cNvPr id="4" name="15 Grupo"/>
        <xdr:cNvGrpSpPr/>
      </xdr:nvGrpSpPr>
      <xdr:grpSpPr>
        <a:xfrm>
          <a:off x="381001" y="47625"/>
          <a:ext cx="1076324" cy="800100"/>
          <a:chOff x="3679405" y="899831"/>
          <a:chExt cx="1975335" cy="1803489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800" b="1"/>
              <a:t>DE BAJA CALIFORNIA</a:t>
            </a:r>
          </a:p>
        </xdr:txBody>
      </xdr:sp>
    </xdr:grpSp>
    <xdr:clientData/>
  </xdr:twoCellAnchor>
  <xdr:twoCellAnchor>
    <xdr:from>
      <xdr:col>7</xdr:col>
      <xdr:colOff>781050</xdr:colOff>
      <xdr:row>0</xdr:row>
      <xdr:rowOff>95250</xdr:rowOff>
    </xdr:from>
    <xdr:to>
      <xdr:col>8</xdr:col>
      <xdr:colOff>734720</xdr:colOff>
      <xdr:row>4</xdr:row>
      <xdr:rowOff>183090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58200" y="95250"/>
          <a:ext cx="801395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85</xdr:row>
      <xdr:rowOff>9525</xdr:rowOff>
    </xdr:from>
    <xdr:to>
      <xdr:col>2</xdr:col>
      <xdr:colOff>2505075</xdr:colOff>
      <xdr:row>90</xdr:row>
      <xdr:rowOff>85725</xdr:rowOff>
    </xdr:to>
    <xdr:sp macro="" textlink="">
      <xdr:nvSpPr>
        <xdr:cNvPr id="9" name="8 CuadroTexto"/>
        <xdr:cNvSpPr txBox="1"/>
      </xdr:nvSpPr>
      <xdr:spPr>
        <a:xfrm>
          <a:off x="200025" y="1616392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Francisco Javier Mercado</a:t>
          </a:r>
          <a:r>
            <a:rPr lang="es-MX" sz="1000" baseline="0">
              <a:latin typeface="Arial" pitchFamily="34" charset="0"/>
              <a:cs typeface="Arial" pitchFamily="34" charset="0"/>
            </a:rPr>
            <a:t> Flores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9"/>
  <sheetViews>
    <sheetView tabSelected="1" workbookViewId="0">
      <selection activeCell="B5" sqref="B5:I5"/>
    </sheetView>
  </sheetViews>
  <sheetFormatPr baseColWidth="10" defaultRowHeight="15" x14ac:dyDescent="0.25"/>
  <cols>
    <col min="1" max="1" width="2.42578125" style="1" customWidth="1"/>
    <col min="2" max="2" width="4.5703125" style="15" customWidth="1"/>
    <col min="3" max="3" width="57.28515625" style="15" customWidth="1"/>
    <col min="4" max="9" width="12.7109375" style="15" customWidth="1"/>
    <col min="10" max="10" width="3.7109375" style="1" customWidth="1"/>
    <col min="11" max="22" width="11.42578125" customWidth="1"/>
  </cols>
  <sheetData>
    <row r="1" spans="2:9" x14ac:dyDescent="0.25">
      <c r="B1" s="25"/>
      <c r="C1" s="25"/>
      <c r="D1" s="25"/>
      <c r="E1" s="25"/>
      <c r="F1" s="25"/>
      <c r="G1" s="25"/>
      <c r="H1" s="25"/>
      <c r="I1" s="25"/>
    </row>
    <row r="2" spans="2:9" ht="15.75" x14ac:dyDescent="0.25">
      <c r="B2" s="26" t="s">
        <v>0</v>
      </c>
      <c r="C2" s="26"/>
      <c r="D2" s="26"/>
      <c r="E2" s="26"/>
      <c r="F2" s="26"/>
      <c r="G2" s="26"/>
      <c r="H2" s="26"/>
      <c r="I2" s="26"/>
    </row>
    <row r="3" spans="2:9" x14ac:dyDescent="0.25">
      <c r="B3" s="27" t="s">
        <v>1</v>
      </c>
      <c r="C3" s="27"/>
      <c r="D3" s="27"/>
      <c r="E3" s="27"/>
      <c r="F3" s="27"/>
      <c r="G3" s="27"/>
      <c r="H3" s="27"/>
      <c r="I3" s="27"/>
    </row>
    <row r="4" spans="2:9" x14ac:dyDescent="0.25">
      <c r="B4" s="27" t="s">
        <v>2</v>
      </c>
      <c r="C4" s="27"/>
      <c r="D4" s="27"/>
      <c r="E4" s="27"/>
      <c r="F4" s="27"/>
      <c r="G4" s="27"/>
      <c r="H4" s="27"/>
      <c r="I4" s="27"/>
    </row>
    <row r="5" spans="2:9" x14ac:dyDescent="0.25">
      <c r="B5" s="27" t="s">
        <v>86</v>
      </c>
      <c r="C5" s="27"/>
      <c r="D5" s="27"/>
      <c r="E5" s="27"/>
      <c r="F5" s="27"/>
      <c r="G5" s="27"/>
      <c r="H5" s="27"/>
      <c r="I5" s="27"/>
    </row>
    <row r="6" spans="2:9" s="1" customFormat="1" ht="6.75" customHeight="1" x14ac:dyDescent="0.25">
      <c r="B6" s="2"/>
      <c r="C6" s="2"/>
      <c r="D6" s="2"/>
      <c r="E6" s="2"/>
      <c r="F6" s="2"/>
      <c r="G6" s="2"/>
      <c r="H6" s="2"/>
      <c r="I6" s="2"/>
    </row>
    <row r="7" spans="2:9" x14ac:dyDescent="0.25">
      <c r="B7" s="28" t="s">
        <v>3</v>
      </c>
      <c r="C7" s="28"/>
      <c r="D7" s="29" t="s">
        <v>4</v>
      </c>
      <c r="E7" s="29"/>
      <c r="F7" s="29"/>
      <c r="G7" s="29"/>
      <c r="H7" s="29"/>
      <c r="I7" s="29" t="s">
        <v>5</v>
      </c>
    </row>
    <row r="8" spans="2:9" ht="22.5" x14ac:dyDescent="0.25">
      <c r="B8" s="28"/>
      <c r="C8" s="28"/>
      <c r="D8" s="3" t="s">
        <v>6</v>
      </c>
      <c r="E8" s="3" t="s">
        <v>7</v>
      </c>
      <c r="F8" s="3" t="s">
        <v>8</v>
      </c>
      <c r="G8" s="3" t="s">
        <v>9</v>
      </c>
      <c r="H8" s="3" t="s">
        <v>10</v>
      </c>
      <c r="I8" s="29"/>
    </row>
    <row r="9" spans="2:9" ht="11.25" customHeight="1" x14ac:dyDescent="0.25">
      <c r="B9" s="28"/>
      <c r="C9" s="28"/>
      <c r="D9" s="3">
        <v>1</v>
      </c>
      <c r="E9" s="3">
        <v>2</v>
      </c>
      <c r="F9" s="3" t="s">
        <v>11</v>
      </c>
      <c r="G9" s="3">
        <v>4</v>
      </c>
      <c r="H9" s="3">
        <v>5</v>
      </c>
      <c r="I9" s="3" t="s">
        <v>12</v>
      </c>
    </row>
    <row r="10" spans="2:9" x14ac:dyDescent="0.25">
      <c r="B10" s="21" t="s">
        <v>13</v>
      </c>
      <c r="C10" s="22"/>
      <c r="D10" s="4">
        <f>SUM(D11:D17)</f>
        <v>951163073.14999986</v>
      </c>
      <c r="E10" s="4">
        <f>SUM(E11:E17)</f>
        <v>0</v>
      </c>
      <c r="F10" s="4">
        <f>+D10+E10</f>
        <v>951163073.14999986</v>
      </c>
      <c r="G10" s="4">
        <f>SUM(G11:G17)</f>
        <v>216013845.25</v>
      </c>
      <c r="H10" s="4">
        <f>SUM(H11:H17)</f>
        <v>193326455.13999999</v>
      </c>
      <c r="I10" s="4">
        <f>+F10-G10</f>
        <v>735149227.89999986</v>
      </c>
    </row>
    <row r="11" spans="2:9" x14ac:dyDescent="0.25">
      <c r="B11" s="5"/>
      <c r="C11" s="6" t="s">
        <v>14</v>
      </c>
      <c r="D11" s="7">
        <v>383000620.53999996</v>
      </c>
      <c r="E11" s="7">
        <v>0</v>
      </c>
      <c r="F11" s="7">
        <f t="shared" ref="F11:F75" si="0">+D11+E11</f>
        <v>383000620.53999996</v>
      </c>
      <c r="G11" s="7">
        <v>93506538.450000003</v>
      </c>
      <c r="H11" s="7">
        <v>93459259.780000001</v>
      </c>
      <c r="I11" s="7">
        <f t="shared" ref="I11:I74" si="1">+F11-G11</f>
        <v>289494082.08999997</v>
      </c>
    </row>
    <row r="12" spans="2:9" x14ac:dyDescent="0.25">
      <c r="B12" s="5"/>
      <c r="C12" s="6" t="s">
        <v>15</v>
      </c>
      <c r="D12" s="7">
        <v>3413057.21</v>
      </c>
      <c r="E12" s="7">
        <v>0</v>
      </c>
      <c r="F12" s="7">
        <f t="shared" si="0"/>
        <v>3413057.21</v>
      </c>
      <c r="G12" s="7">
        <v>467160.83</v>
      </c>
      <c r="H12" s="7">
        <v>467160.83</v>
      </c>
      <c r="I12" s="7">
        <f t="shared" si="1"/>
        <v>2945896.38</v>
      </c>
    </row>
    <row r="13" spans="2:9" x14ac:dyDescent="0.25">
      <c r="B13" s="5"/>
      <c r="C13" s="6" t="s">
        <v>16</v>
      </c>
      <c r="D13" s="7">
        <v>297413690.37</v>
      </c>
      <c r="E13" s="7">
        <v>0</v>
      </c>
      <c r="F13" s="7">
        <f t="shared" si="0"/>
        <v>297413690.37</v>
      </c>
      <c r="G13" s="7">
        <v>59942953.659999996</v>
      </c>
      <c r="H13" s="7">
        <v>59798337.649999999</v>
      </c>
      <c r="I13" s="7">
        <f t="shared" si="1"/>
        <v>237470736.71000001</v>
      </c>
    </row>
    <row r="14" spans="2:9" x14ac:dyDescent="0.25">
      <c r="B14" s="5"/>
      <c r="C14" s="6" t="s">
        <v>17</v>
      </c>
      <c r="D14" s="7">
        <v>105819264.71000001</v>
      </c>
      <c r="E14" s="7">
        <v>0</v>
      </c>
      <c r="F14" s="7">
        <f t="shared" si="0"/>
        <v>105819264.71000001</v>
      </c>
      <c r="G14" s="7">
        <v>25954213.660000004</v>
      </c>
      <c r="H14" s="7">
        <v>3467562.1800000006</v>
      </c>
      <c r="I14" s="7">
        <f t="shared" si="1"/>
        <v>79865051.050000012</v>
      </c>
    </row>
    <row r="15" spans="2:9" x14ac:dyDescent="0.25">
      <c r="B15" s="5"/>
      <c r="C15" s="6" t="s">
        <v>18</v>
      </c>
      <c r="D15" s="7">
        <v>149916175.56</v>
      </c>
      <c r="E15" s="7">
        <v>0</v>
      </c>
      <c r="F15" s="7">
        <f t="shared" si="0"/>
        <v>149916175.56</v>
      </c>
      <c r="G15" s="7">
        <v>33528078.650000002</v>
      </c>
      <c r="H15" s="7">
        <v>33519234.700000003</v>
      </c>
      <c r="I15" s="7">
        <f t="shared" si="1"/>
        <v>116388096.91</v>
      </c>
    </row>
    <row r="16" spans="2:9" x14ac:dyDescent="0.25">
      <c r="B16" s="5"/>
      <c r="C16" s="6" t="s">
        <v>19</v>
      </c>
      <c r="D16" s="8"/>
      <c r="E16" s="8"/>
      <c r="F16" s="7">
        <f t="shared" si="0"/>
        <v>0</v>
      </c>
      <c r="G16" s="8"/>
      <c r="H16" s="8"/>
      <c r="I16" s="8">
        <f t="shared" si="1"/>
        <v>0</v>
      </c>
    </row>
    <row r="17" spans="2:9" x14ac:dyDescent="0.25">
      <c r="B17" s="5"/>
      <c r="C17" s="6" t="s">
        <v>20</v>
      </c>
      <c r="D17" s="7">
        <v>11600264.76</v>
      </c>
      <c r="E17" s="7">
        <v>0</v>
      </c>
      <c r="F17" s="7">
        <f t="shared" si="0"/>
        <v>11600264.76</v>
      </c>
      <c r="G17" s="7">
        <v>2614900</v>
      </c>
      <c r="H17" s="7">
        <v>2614900</v>
      </c>
      <c r="I17" s="7">
        <f t="shared" si="1"/>
        <v>8985364.7599999998</v>
      </c>
    </row>
    <row r="18" spans="2:9" x14ac:dyDescent="0.25">
      <c r="B18" s="21" t="s">
        <v>21</v>
      </c>
      <c r="C18" s="22"/>
      <c r="D18" s="4">
        <v>15158792.625</v>
      </c>
      <c r="E18" s="4">
        <v>0</v>
      </c>
      <c r="F18" s="4">
        <f t="shared" si="0"/>
        <v>15158792.625</v>
      </c>
      <c r="G18" s="4">
        <v>2885130.67</v>
      </c>
      <c r="H18" s="4">
        <v>1840208.63</v>
      </c>
      <c r="I18" s="4">
        <f t="shared" si="1"/>
        <v>12273661.955</v>
      </c>
    </row>
    <row r="19" spans="2:9" x14ac:dyDescent="0.25">
      <c r="B19" s="5"/>
      <c r="C19" s="6" t="s">
        <v>22</v>
      </c>
      <c r="D19" s="7">
        <v>7621299.4299999997</v>
      </c>
      <c r="E19" s="7">
        <v>0</v>
      </c>
      <c r="F19" s="7">
        <f t="shared" si="0"/>
        <v>7621299.4299999997</v>
      </c>
      <c r="G19" s="7">
        <v>979561.44</v>
      </c>
      <c r="H19" s="7">
        <v>208648.69000000006</v>
      </c>
      <c r="I19" s="7">
        <f t="shared" si="1"/>
        <v>6641737.9900000002</v>
      </c>
    </row>
    <row r="20" spans="2:9" x14ac:dyDescent="0.25">
      <c r="B20" s="5"/>
      <c r="C20" s="6" t="s">
        <v>23</v>
      </c>
      <c r="D20" s="7">
        <v>346426.62</v>
      </c>
      <c r="E20" s="7">
        <v>0</v>
      </c>
      <c r="F20" s="7">
        <f t="shared" si="0"/>
        <v>346426.62</v>
      </c>
      <c r="G20" s="7">
        <v>51921.759999999995</v>
      </c>
      <c r="H20" s="7">
        <v>11485.53</v>
      </c>
      <c r="I20" s="7">
        <f t="shared" si="1"/>
        <v>294504.86</v>
      </c>
    </row>
    <row r="21" spans="2:9" x14ac:dyDescent="0.25">
      <c r="B21" s="5"/>
      <c r="C21" s="6" t="s">
        <v>24</v>
      </c>
      <c r="D21" s="8">
        <v>0</v>
      </c>
      <c r="E21" s="8">
        <v>0</v>
      </c>
      <c r="F21" s="7">
        <f t="shared" si="0"/>
        <v>0</v>
      </c>
      <c r="G21" s="8">
        <v>0</v>
      </c>
      <c r="H21" s="8">
        <v>0</v>
      </c>
      <c r="I21" s="8">
        <f t="shared" si="1"/>
        <v>0</v>
      </c>
    </row>
    <row r="22" spans="2:9" x14ac:dyDescent="0.25">
      <c r="B22" s="5"/>
      <c r="C22" s="6" t="s">
        <v>25</v>
      </c>
      <c r="D22" s="7">
        <v>862682.84000000008</v>
      </c>
      <c r="E22" s="7">
        <v>0</v>
      </c>
      <c r="F22" s="7">
        <f t="shared" si="0"/>
        <v>862682.84000000008</v>
      </c>
      <c r="G22" s="7">
        <v>61367.460000000006</v>
      </c>
      <c r="H22" s="7">
        <v>4286.7199999999993</v>
      </c>
      <c r="I22" s="7">
        <f t="shared" si="1"/>
        <v>801315.38000000012</v>
      </c>
    </row>
    <row r="23" spans="2:9" x14ac:dyDescent="0.25">
      <c r="B23" s="5"/>
      <c r="C23" s="6" t="s">
        <v>26</v>
      </c>
      <c r="D23" s="7">
        <v>235277.77000000002</v>
      </c>
      <c r="E23" s="7">
        <v>0</v>
      </c>
      <c r="F23" s="7">
        <f t="shared" si="0"/>
        <v>235277.77000000002</v>
      </c>
      <c r="G23" s="7">
        <v>84656.920000000013</v>
      </c>
      <c r="H23" s="7">
        <v>2233.4899999999998</v>
      </c>
      <c r="I23" s="7">
        <f t="shared" si="1"/>
        <v>150620.85</v>
      </c>
    </row>
    <row r="24" spans="2:9" x14ac:dyDescent="0.25">
      <c r="B24" s="5"/>
      <c r="C24" s="6" t="s">
        <v>27</v>
      </c>
      <c r="D24" s="7">
        <v>4624791.2750000004</v>
      </c>
      <c r="E24" s="7">
        <v>0</v>
      </c>
      <c r="F24" s="7">
        <f t="shared" si="0"/>
        <v>4624791.2750000004</v>
      </c>
      <c r="G24" s="7">
        <v>1607888.68</v>
      </c>
      <c r="H24" s="7">
        <v>1607746.68</v>
      </c>
      <c r="I24" s="7">
        <f t="shared" si="1"/>
        <v>3016902.5950000007</v>
      </c>
    </row>
    <row r="25" spans="2:9" x14ac:dyDescent="0.25">
      <c r="B25" s="5"/>
      <c r="C25" s="6" t="s">
        <v>28</v>
      </c>
      <c r="D25" s="7">
        <v>264748.34999999998</v>
      </c>
      <c r="E25" s="7">
        <v>0</v>
      </c>
      <c r="F25" s="7">
        <f t="shared" si="0"/>
        <v>264748.34999999998</v>
      </c>
      <c r="G25" s="7">
        <v>0</v>
      </c>
      <c r="H25" s="7">
        <v>0</v>
      </c>
      <c r="I25" s="7">
        <f t="shared" si="1"/>
        <v>264748.34999999998</v>
      </c>
    </row>
    <row r="26" spans="2:9" x14ac:dyDescent="0.25">
      <c r="B26" s="5"/>
      <c r="C26" s="6" t="s">
        <v>29</v>
      </c>
      <c r="D26" s="8">
        <v>0</v>
      </c>
      <c r="E26" s="8">
        <v>0</v>
      </c>
      <c r="F26" s="7">
        <f t="shared" si="0"/>
        <v>0</v>
      </c>
      <c r="G26" s="8">
        <v>0</v>
      </c>
      <c r="H26" s="8">
        <v>0</v>
      </c>
      <c r="I26" s="8">
        <f t="shared" si="1"/>
        <v>0</v>
      </c>
    </row>
    <row r="27" spans="2:9" x14ac:dyDescent="0.25">
      <c r="B27" s="5"/>
      <c r="C27" s="6" t="s">
        <v>30</v>
      </c>
      <c r="D27" s="7">
        <v>1203566.3399999999</v>
      </c>
      <c r="E27" s="7">
        <v>0</v>
      </c>
      <c r="F27" s="7">
        <f t="shared" si="0"/>
        <v>1203566.3399999999</v>
      </c>
      <c r="G27" s="7">
        <v>99734.41</v>
      </c>
      <c r="H27" s="7">
        <v>5807.5200000000023</v>
      </c>
      <c r="I27" s="7">
        <f t="shared" si="1"/>
        <v>1103831.93</v>
      </c>
    </row>
    <row r="28" spans="2:9" x14ac:dyDescent="0.25">
      <c r="B28" s="21" t="s">
        <v>31</v>
      </c>
      <c r="C28" s="22"/>
      <c r="D28" s="4">
        <v>28249911.129999999</v>
      </c>
      <c r="E28" s="4">
        <v>0</v>
      </c>
      <c r="F28" s="4">
        <f t="shared" si="0"/>
        <v>28249911.129999999</v>
      </c>
      <c r="G28" s="4">
        <v>4309602.0399999991</v>
      </c>
      <c r="H28" s="4">
        <v>2816327.87</v>
      </c>
      <c r="I28" s="4">
        <f t="shared" si="1"/>
        <v>23940309.09</v>
      </c>
    </row>
    <row r="29" spans="2:9" x14ac:dyDescent="0.25">
      <c r="B29" s="5"/>
      <c r="C29" s="6" t="s">
        <v>32</v>
      </c>
      <c r="D29" s="7">
        <v>11097656.41</v>
      </c>
      <c r="E29" s="7">
        <v>0</v>
      </c>
      <c r="F29" s="7">
        <f t="shared" si="0"/>
        <v>11097656.41</v>
      </c>
      <c r="G29" s="7">
        <v>2524986.0199999996</v>
      </c>
      <c r="H29" s="7">
        <v>1698809.2399999998</v>
      </c>
      <c r="I29" s="7">
        <f t="shared" si="1"/>
        <v>8572670.3900000006</v>
      </c>
    </row>
    <row r="30" spans="2:9" x14ac:dyDescent="0.25">
      <c r="B30" s="5"/>
      <c r="C30" s="6" t="s">
        <v>33</v>
      </c>
      <c r="D30" s="7">
        <v>4834577.04</v>
      </c>
      <c r="E30" s="7">
        <v>0</v>
      </c>
      <c r="F30" s="7">
        <f t="shared" si="0"/>
        <v>4834577.04</v>
      </c>
      <c r="G30" s="7">
        <v>939660.30999999994</v>
      </c>
      <c r="H30" s="7">
        <v>601718</v>
      </c>
      <c r="I30" s="7">
        <f t="shared" si="1"/>
        <v>3894916.73</v>
      </c>
    </row>
    <row r="31" spans="2:9" x14ac:dyDescent="0.25">
      <c r="B31" s="5"/>
      <c r="C31" s="6" t="s">
        <v>34</v>
      </c>
      <c r="D31" s="7">
        <v>2829768.4299999997</v>
      </c>
      <c r="E31" s="7">
        <v>0</v>
      </c>
      <c r="F31" s="7">
        <f t="shared" si="0"/>
        <v>2829768.4299999997</v>
      </c>
      <c r="G31" s="7">
        <v>170494.37999999998</v>
      </c>
      <c r="H31" s="7">
        <v>134839.37</v>
      </c>
      <c r="I31" s="7">
        <f t="shared" si="1"/>
        <v>2659274.0499999998</v>
      </c>
    </row>
    <row r="32" spans="2:9" x14ac:dyDescent="0.25">
      <c r="B32" s="5"/>
      <c r="C32" s="6" t="s">
        <v>35</v>
      </c>
      <c r="D32" s="7">
        <v>713633</v>
      </c>
      <c r="E32" s="7">
        <v>0</v>
      </c>
      <c r="F32" s="7">
        <f t="shared" si="0"/>
        <v>713633</v>
      </c>
      <c r="G32" s="7">
        <v>193046.75</v>
      </c>
      <c r="H32" s="7">
        <v>193046.75</v>
      </c>
      <c r="I32" s="7">
        <f t="shared" si="1"/>
        <v>520586.25</v>
      </c>
    </row>
    <row r="33" spans="2:9" x14ac:dyDescent="0.25">
      <c r="B33" s="5"/>
      <c r="C33" s="6" t="s">
        <v>36</v>
      </c>
      <c r="D33" s="7">
        <v>7320641.2300000004</v>
      </c>
      <c r="E33" s="7">
        <v>0</v>
      </c>
      <c r="F33" s="7">
        <f t="shared" si="0"/>
        <v>7320641.2300000004</v>
      </c>
      <c r="G33" s="7">
        <v>341123.83999999997</v>
      </c>
      <c r="H33" s="7">
        <v>49723.77</v>
      </c>
      <c r="I33" s="7">
        <f t="shared" si="1"/>
        <v>6979517.3900000006</v>
      </c>
    </row>
    <row r="34" spans="2:9" x14ac:dyDescent="0.25">
      <c r="B34" s="5"/>
      <c r="C34" s="6" t="s">
        <v>37</v>
      </c>
      <c r="D34" s="7">
        <v>112768.52</v>
      </c>
      <c r="E34" s="7">
        <v>0</v>
      </c>
      <c r="F34" s="7">
        <f t="shared" si="0"/>
        <v>112768.52</v>
      </c>
      <c r="G34" s="7">
        <v>0</v>
      </c>
      <c r="H34" s="7">
        <v>0</v>
      </c>
      <c r="I34" s="7">
        <f t="shared" si="1"/>
        <v>112768.52</v>
      </c>
    </row>
    <row r="35" spans="2:9" x14ac:dyDescent="0.25">
      <c r="B35" s="5"/>
      <c r="C35" s="6" t="s">
        <v>38</v>
      </c>
      <c r="D35" s="7">
        <v>861288.2</v>
      </c>
      <c r="E35" s="7">
        <v>0</v>
      </c>
      <c r="F35" s="7">
        <f t="shared" si="0"/>
        <v>861288.2</v>
      </c>
      <c r="G35" s="7">
        <v>113327.52</v>
      </c>
      <c r="H35" s="7">
        <v>111227.52</v>
      </c>
      <c r="I35" s="7">
        <f t="shared" si="1"/>
        <v>747960.67999999993</v>
      </c>
    </row>
    <row r="36" spans="2:9" x14ac:dyDescent="0.25">
      <c r="B36" s="5"/>
      <c r="C36" s="6" t="s">
        <v>39</v>
      </c>
      <c r="D36" s="7">
        <v>479578.3</v>
      </c>
      <c r="E36" s="7">
        <v>0</v>
      </c>
      <c r="F36" s="7">
        <f t="shared" si="0"/>
        <v>479578.3</v>
      </c>
      <c r="G36" s="7">
        <v>26963.22</v>
      </c>
      <c r="H36" s="7">
        <v>26963.22</v>
      </c>
      <c r="I36" s="7">
        <f t="shared" si="1"/>
        <v>452615.07999999996</v>
      </c>
    </row>
    <row r="37" spans="2:9" x14ac:dyDescent="0.25">
      <c r="B37" s="5"/>
      <c r="C37" s="6" t="s">
        <v>40</v>
      </c>
      <c r="D37" s="7">
        <v>0</v>
      </c>
      <c r="E37" s="7">
        <v>0</v>
      </c>
      <c r="F37" s="7">
        <f t="shared" si="0"/>
        <v>0</v>
      </c>
      <c r="G37" s="7">
        <v>0</v>
      </c>
      <c r="H37" s="7">
        <v>0</v>
      </c>
      <c r="I37" s="7">
        <f t="shared" si="1"/>
        <v>0</v>
      </c>
    </row>
    <row r="38" spans="2:9" x14ac:dyDescent="0.25">
      <c r="B38" s="21" t="s">
        <v>41</v>
      </c>
      <c r="C38" s="22"/>
      <c r="D38" s="4">
        <v>46000</v>
      </c>
      <c r="E38" s="9">
        <v>0</v>
      </c>
      <c r="F38" s="4">
        <f t="shared" si="0"/>
        <v>46000</v>
      </c>
      <c r="G38" s="4">
        <v>0</v>
      </c>
      <c r="H38" s="4">
        <v>0</v>
      </c>
      <c r="I38" s="4">
        <f t="shared" si="1"/>
        <v>46000</v>
      </c>
    </row>
    <row r="39" spans="2:9" x14ac:dyDescent="0.25">
      <c r="B39" s="5"/>
      <c r="C39" s="6" t="s">
        <v>42</v>
      </c>
      <c r="D39" s="8"/>
      <c r="E39" s="8"/>
      <c r="F39" s="7">
        <f t="shared" si="0"/>
        <v>0</v>
      </c>
      <c r="G39" s="8"/>
      <c r="H39" s="8"/>
      <c r="I39" s="8">
        <f t="shared" si="1"/>
        <v>0</v>
      </c>
    </row>
    <row r="40" spans="2:9" x14ac:dyDescent="0.25">
      <c r="B40" s="5"/>
      <c r="C40" s="6" t="s">
        <v>43</v>
      </c>
      <c r="D40" s="8"/>
      <c r="E40" s="8"/>
      <c r="F40" s="7">
        <f t="shared" si="0"/>
        <v>0</v>
      </c>
      <c r="G40" s="8"/>
      <c r="H40" s="8"/>
      <c r="I40" s="8">
        <f t="shared" si="1"/>
        <v>0</v>
      </c>
    </row>
    <row r="41" spans="2:9" x14ac:dyDescent="0.25">
      <c r="B41" s="5"/>
      <c r="C41" s="6" t="s">
        <v>44</v>
      </c>
      <c r="D41" s="8"/>
      <c r="E41" s="8"/>
      <c r="F41" s="7">
        <f t="shared" si="0"/>
        <v>0</v>
      </c>
      <c r="G41" s="8"/>
      <c r="H41" s="8"/>
      <c r="I41" s="8">
        <f t="shared" si="1"/>
        <v>0</v>
      </c>
    </row>
    <row r="42" spans="2:9" x14ac:dyDescent="0.25">
      <c r="B42" s="5"/>
      <c r="C42" s="6" t="s">
        <v>45</v>
      </c>
      <c r="D42" s="7">
        <v>46000</v>
      </c>
      <c r="E42" s="7">
        <v>0</v>
      </c>
      <c r="F42" s="7">
        <f t="shared" si="0"/>
        <v>46000</v>
      </c>
      <c r="G42" s="7">
        <v>0</v>
      </c>
      <c r="H42" s="7">
        <v>0</v>
      </c>
      <c r="I42" s="8">
        <f t="shared" si="1"/>
        <v>46000</v>
      </c>
    </row>
    <row r="43" spans="2:9" x14ac:dyDescent="0.25">
      <c r="B43" s="5"/>
      <c r="C43" s="6" t="s">
        <v>46</v>
      </c>
      <c r="D43" s="8"/>
      <c r="E43" s="8"/>
      <c r="F43" s="7">
        <f t="shared" si="0"/>
        <v>0</v>
      </c>
      <c r="G43" s="8"/>
      <c r="H43" s="8"/>
      <c r="I43" s="8">
        <f t="shared" si="1"/>
        <v>0</v>
      </c>
    </row>
    <row r="44" spans="2:9" x14ac:dyDescent="0.25">
      <c r="B44" s="5"/>
      <c r="C44" s="6" t="s">
        <v>47</v>
      </c>
      <c r="D44" s="8">
        <v>0</v>
      </c>
      <c r="E44" s="8">
        <v>0</v>
      </c>
      <c r="F44" s="7">
        <f t="shared" si="0"/>
        <v>0</v>
      </c>
      <c r="G44" s="8">
        <v>0</v>
      </c>
      <c r="H44" s="8">
        <v>0</v>
      </c>
      <c r="I44" s="8">
        <f t="shared" si="1"/>
        <v>0</v>
      </c>
    </row>
    <row r="45" spans="2:9" x14ac:dyDescent="0.25">
      <c r="B45" s="5"/>
      <c r="C45" s="6" t="s">
        <v>48</v>
      </c>
      <c r="D45" s="8">
        <v>0</v>
      </c>
      <c r="E45" s="8">
        <v>0</v>
      </c>
      <c r="F45" s="7">
        <f t="shared" si="0"/>
        <v>0</v>
      </c>
      <c r="G45" s="8">
        <v>0</v>
      </c>
      <c r="H45" s="8">
        <v>0</v>
      </c>
      <c r="I45" s="8">
        <f t="shared" si="1"/>
        <v>0</v>
      </c>
    </row>
    <row r="46" spans="2:9" x14ac:dyDescent="0.25">
      <c r="B46" s="5"/>
      <c r="C46" s="6" t="s">
        <v>49</v>
      </c>
      <c r="D46" s="8">
        <v>0</v>
      </c>
      <c r="E46" s="8">
        <v>0</v>
      </c>
      <c r="F46" s="7">
        <f t="shared" si="0"/>
        <v>0</v>
      </c>
      <c r="G46" s="8">
        <v>0</v>
      </c>
      <c r="H46" s="8">
        <v>0</v>
      </c>
      <c r="I46" s="8">
        <f t="shared" si="1"/>
        <v>0</v>
      </c>
    </row>
    <row r="47" spans="2:9" x14ac:dyDescent="0.25">
      <c r="B47" s="5"/>
      <c r="C47" s="6" t="s">
        <v>50</v>
      </c>
      <c r="D47" s="8">
        <v>0</v>
      </c>
      <c r="E47" s="8">
        <v>0</v>
      </c>
      <c r="F47" s="7">
        <f t="shared" si="0"/>
        <v>0</v>
      </c>
      <c r="G47" s="8">
        <v>0</v>
      </c>
      <c r="H47" s="8">
        <v>0</v>
      </c>
      <c r="I47" s="8">
        <f t="shared" si="1"/>
        <v>0</v>
      </c>
    </row>
    <row r="48" spans="2:9" x14ac:dyDescent="0.25">
      <c r="B48" s="21" t="s">
        <v>51</v>
      </c>
      <c r="C48" s="22"/>
      <c r="D48" s="4">
        <v>343630.39</v>
      </c>
      <c r="E48" s="4">
        <v>0</v>
      </c>
      <c r="F48" s="4">
        <f t="shared" si="0"/>
        <v>343630.39</v>
      </c>
      <c r="G48" s="4">
        <v>47123.519999999997</v>
      </c>
      <c r="H48" s="4">
        <v>18187.2</v>
      </c>
      <c r="I48" s="4">
        <f t="shared" si="1"/>
        <v>296506.87</v>
      </c>
    </row>
    <row r="49" spans="2:9" x14ac:dyDescent="0.25">
      <c r="B49" s="5"/>
      <c r="C49" s="6" t="s">
        <v>52</v>
      </c>
      <c r="D49" s="7">
        <v>71692</v>
      </c>
      <c r="E49" s="7">
        <v>0</v>
      </c>
      <c r="F49" s="7">
        <f t="shared" si="0"/>
        <v>71692</v>
      </c>
      <c r="G49" s="7">
        <v>0</v>
      </c>
      <c r="H49" s="7">
        <v>0</v>
      </c>
      <c r="I49" s="7">
        <f t="shared" si="1"/>
        <v>71692</v>
      </c>
    </row>
    <row r="50" spans="2:9" x14ac:dyDescent="0.25">
      <c r="B50" s="5"/>
      <c r="C50" s="6" t="s">
        <v>53</v>
      </c>
      <c r="D50" s="8">
        <v>2575</v>
      </c>
      <c r="E50" s="8">
        <v>0</v>
      </c>
      <c r="F50" s="7">
        <f t="shared" si="0"/>
        <v>2575</v>
      </c>
      <c r="G50" s="8">
        <v>0</v>
      </c>
      <c r="H50" s="8">
        <v>0</v>
      </c>
      <c r="I50" s="7">
        <f t="shared" si="1"/>
        <v>2575</v>
      </c>
    </row>
    <row r="51" spans="2:9" x14ac:dyDescent="0.25">
      <c r="B51" s="5"/>
      <c r="C51" s="6" t="s">
        <v>54</v>
      </c>
      <c r="D51" s="7">
        <v>129363.39</v>
      </c>
      <c r="E51" s="7">
        <v>0</v>
      </c>
      <c r="F51" s="7">
        <f t="shared" si="0"/>
        <v>129363.39</v>
      </c>
      <c r="G51" s="7">
        <v>0</v>
      </c>
      <c r="H51" s="7">
        <v>0</v>
      </c>
      <c r="I51" s="8">
        <f t="shared" si="1"/>
        <v>129363.39</v>
      </c>
    </row>
    <row r="52" spans="2:9" x14ac:dyDescent="0.25">
      <c r="B52" s="5"/>
      <c r="C52" s="6" t="s">
        <v>55</v>
      </c>
      <c r="D52" s="8">
        <v>0</v>
      </c>
      <c r="E52" s="8">
        <v>0</v>
      </c>
      <c r="F52" s="7">
        <f t="shared" si="0"/>
        <v>0</v>
      </c>
      <c r="G52" s="8">
        <v>0</v>
      </c>
      <c r="H52" s="8">
        <v>0</v>
      </c>
      <c r="I52" s="7">
        <f t="shared" si="1"/>
        <v>0</v>
      </c>
    </row>
    <row r="53" spans="2:9" x14ac:dyDescent="0.25">
      <c r="B53" s="5"/>
      <c r="C53" s="6" t="s">
        <v>56</v>
      </c>
      <c r="D53" s="8"/>
      <c r="E53" s="8"/>
      <c r="F53" s="7">
        <f t="shared" si="0"/>
        <v>0</v>
      </c>
      <c r="G53" s="8"/>
      <c r="H53" s="8"/>
      <c r="I53" s="8">
        <f t="shared" si="1"/>
        <v>0</v>
      </c>
    </row>
    <row r="54" spans="2:9" x14ac:dyDescent="0.25">
      <c r="B54" s="5"/>
      <c r="C54" s="6" t="s">
        <v>57</v>
      </c>
      <c r="D54" s="7">
        <v>140000</v>
      </c>
      <c r="E54" s="7">
        <v>0</v>
      </c>
      <c r="F54" s="7">
        <f t="shared" si="0"/>
        <v>140000</v>
      </c>
      <c r="G54" s="7">
        <v>47123.519999999997</v>
      </c>
      <c r="H54" s="7">
        <v>18187.2</v>
      </c>
      <c r="I54" s="7">
        <f t="shared" si="1"/>
        <v>92876.48000000001</v>
      </c>
    </row>
    <row r="55" spans="2:9" x14ac:dyDescent="0.25">
      <c r="B55" s="5"/>
      <c r="C55" s="6" t="s">
        <v>58</v>
      </c>
      <c r="D55" s="8"/>
      <c r="E55" s="8"/>
      <c r="F55" s="7">
        <f t="shared" si="0"/>
        <v>0</v>
      </c>
      <c r="G55" s="8"/>
      <c r="H55" s="8"/>
      <c r="I55" s="8">
        <f t="shared" si="1"/>
        <v>0</v>
      </c>
    </row>
    <row r="56" spans="2:9" x14ac:dyDescent="0.25">
      <c r="B56" s="5"/>
      <c r="C56" s="6" t="s">
        <v>59</v>
      </c>
      <c r="D56" s="8"/>
      <c r="E56" s="8"/>
      <c r="F56" s="7">
        <f t="shared" si="0"/>
        <v>0</v>
      </c>
      <c r="G56" s="8"/>
      <c r="H56" s="8"/>
      <c r="I56" s="8">
        <f t="shared" si="1"/>
        <v>0</v>
      </c>
    </row>
    <row r="57" spans="2:9" x14ac:dyDescent="0.25">
      <c r="B57" s="5"/>
      <c r="C57" s="6" t="s">
        <v>60</v>
      </c>
      <c r="D57" s="8"/>
      <c r="E57" s="8"/>
      <c r="F57" s="7">
        <f t="shared" si="0"/>
        <v>0</v>
      </c>
      <c r="G57" s="8"/>
      <c r="H57" s="8"/>
      <c r="I57" s="8">
        <f t="shared" si="1"/>
        <v>0</v>
      </c>
    </row>
    <row r="58" spans="2:9" x14ac:dyDescent="0.25">
      <c r="B58" s="21" t="s">
        <v>61</v>
      </c>
      <c r="C58" s="22"/>
      <c r="D58" s="4">
        <v>38592.699999999997</v>
      </c>
      <c r="E58" s="4">
        <v>0</v>
      </c>
      <c r="F58" s="4">
        <f t="shared" si="0"/>
        <v>38592.699999999997</v>
      </c>
      <c r="G58" s="4">
        <v>0</v>
      </c>
      <c r="H58" s="4">
        <v>0</v>
      </c>
      <c r="I58" s="4">
        <f t="shared" si="1"/>
        <v>38592.699999999997</v>
      </c>
    </row>
    <row r="59" spans="2:9" x14ac:dyDescent="0.25">
      <c r="B59" s="5"/>
      <c r="C59" s="6" t="s">
        <v>62</v>
      </c>
      <c r="D59" s="8"/>
      <c r="E59" s="8"/>
      <c r="F59" s="7">
        <f t="shared" si="0"/>
        <v>0</v>
      </c>
      <c r="G59" s="8"/>
      <c r="H59" s="8"/>
      <c r="I59" s="7">
        <f t="shared" si="1"/>
        <v>0</v>
      </c>
    </row>
    <row r="60" spans="2:9" x14ac:dyDescent="0.25">
      <c r="B60" s="5"/>
      <c r="C60" s="6" t="s">
        <v>63</v>
      </c>
      <c r="D60" s="8">
        <v>38592.699999999997</v>
      </c>
      <c r="E60" s="8">
        <v>0</v>
      </c>
      <c r="F60" s="7">
        <f t="shared" si="0"/>
        <v>38592.699999999997</v>
      </c>
      <c r="G60" s="8">
        <v>0</v>
      </c>
      <c r="H60" s="8">
        <v>0</v>
      </c>
      <c r="I60" s="7">
        <f t="shared" si="1"/>
        <v>38592.699999999997</v>
      </c>
    </row>
    <row r="61" spans="2:9" x14ac:dyDescent="0.25">
      <c r="B61" s="5"/>
      <c r="C61" s="6" t="s">
        <v>64</v>
      </c>
      <c r="D61" s="8"/>
      <c r="E61" s="8"/>
      <c r="F61" s="7">
        <f t="shared" si="0"/>
        <v>0</v>
      </c>
      <c r="G61" s="8"/>
      <c r="H61" s="8"/>
      <c r="I61" s="8">
        <f t="shared" si="1"/>
        <v>0</v>
      </c>
    </row>
    <row r="62" spans="2:9" x14ac:dyDescent="0.25">
      <c r="B62" s="21" t="s">
        <v>65</v>
      </c>
      <c r="C62" s="22"/>
      <c r="D62" s="4">
        <v>5000000</v>
      </c>
      <c r="E62" s="4">
        <v>0</v>
      </c>
      <c r="F62" s="4">
        <f t="shared" si="0"/>
        <v>5000000</v>
      </c>
      <c r="G62" s="4">
        <v>0</v>
      </c>
      <c r="H62" s="4">
        <v>0</v>
      </c>
      <c r="I62" s="4">
        <f t="shared" si="1"/>
        <v>5000000</v>
      </c>
    </row>
    <row r="63" spans="2:9" x14ac:dyDescent="0.25">
      <c r="B63" s="5"/>
      <c r="C63" s="6" t="s">
        <v>66</v>
      </c>
      <c r="D63" s="8"/>
      <c r="E63" s="8"/>
      <c r="F63" s="7">
        <f t="shared" si="0"/>
        <v>0</v>
      </c>
      <c r="G63" s="8"/>
      <c r="H63" s="8"/>
      <c r="I63" s="8">
        <f t="shared" si="1"/>
        <v>0</v>
      </c>
    </row>
    <row r="64" spans="2:9" x14ac:dyDescent="0.25">
      <c r="B64" s="5"/>
      <c r="C64" s="6" t="s">
        <v>67</v>
      </c>
      <c r="D64" s="8"/>
      <c r="E64" s="8"/>
      <c r="F64" s="7">
        <f t="shared" si="0"/>
        <v>0</v>
      </c>
      <c r="G64" s="8"/>
      <c r="H64" s="8"/>
      <c r="I64" s="8">
        <f t="shared" si="1"/>
        <v>0</v>
      </c>
    </row>
    <row r="65" spans="2:9" x14ac:dyDescent="0.25">
      <c r="B65" s="5"/>
      <c r="C65" s="6" t="s">
        <v>68</v>
      </c>
      <c r="D65" s="8"/>
      <c r="E65" s="8"/>
      <c r="F65" s="7">
        <f t="shared" si="0"/>
        <v>0</v>
      </c>
      <c r="G65" s="8"/>
      <c r="H65" s="8"/>
      <c r="I65" s="8">
        <f t="shared" si="1"/>
        <v>0</v>
      </c>
    </row>
    <row r="66" spans="2:9" x14ac:dyDescent="0.25">
      <c r="B66" s="5"/>
      <c r="C66" s="6" t="s">
        <v>69</v>
      </c>
      <c r="D66" s="8"/>
      <c r="E66" s="8"/>
      <c r="F66" s="7">
        <f t="shared" si="0"/>
        <v>0</v>
      </c>
      <c r="G66" s="8"/>
      <c r="H66" s="8"/>
      <c r="I66" s="8">
        <f t="shared" si="1"/>
        <v>0</v>
      </c>
    </row>
    <row r="67" spans="2:9" x14ac:dyDescent="0.25">
      <c r="B67" s="5"/>
      <c r="C67" s="6" t="s">
        <v>70</v>
      </c>
      <c r="D67" s="8">
        <v>5000000</v>
      </c>
      <c r="E67" s="8">
        <v>0</v>
      </c>
      <c r="F67" s="7">
        <f t="shared" si="0"/>
        <v>5000000</v>
      </c>
      <c r="G67" s="8">
        <v>0</v>
      </c>
      <c r="H67" s="8">
        <v>0</v>
      </c>
      <c r="I67" s="8">
        <f t="shared" si="1"/>
        <v>5000000</v>
      </c>
    </row>
    <row r="68" spans="2:9" x14ac:dyDescent="0.25">
      <c r="B68" s="5"/>
      <c r="C68" s="6" t="s">
        <v>71</v>
      </c>
      <c r="D68" s="8"/>
      <c r="E68" s="8"/>
      <c r="F68" s="7">
        <f t="shared" si="0"/>
        <v>0</v>
      </c>
      <c r="G68" s="8"/>
      <c r="H68" s="8"/>
      <c r="I68" s="8">
        <f t="shared" si="1"/>
        <v>0</v>
      </c>
    </row>
    <row r="69" spans="2:9" x14ac:dyDescent="0.25">
      <c r="B69" s="5"/>
      <c r="C69" s="6" t="s">
        <v>72</v>
      </c>
      <c r="D69" s="7">
        <v>0</v>
      </c>
      <c r="E69" s="7">
        <v>0</v>
      </c>
      <c r="F69" s="7">
        <f t="shared" si="0"/>
        <v>0</v>
      </c>
      <c r="G69" s="7">
        <v>0</v>
      </c>
      <c r="H69" s="7">
        <v>0</v>
      </c>
      <c r="I69" s="7">
        <f t="shared" si="1"/>
        <v>0</v>
      </c>
    </row>
    <row r="70" spans="2:9" x14ac:dyDescent="0.25">
      <c r="B70" s="23" t="s">
        <v>73</v>
      </c>
      <c r="C70" s="24"/>
      <c r="D70" s="9">
        <v>0</v>
      </c>
      <c r="E70" s="9">
        <v>0</v>
      </c>
      <c r="F70" s="7">
        <f t="shared" si="0"/>
        <v>0</v>
      </c>
      <c r="G70" s="9">
        <v>0</v>
      </c>
      <c r="H70" s="9">
        <v>0</v>
      </c>
      <c r="I70" s="9">
        <f t="shared" si="1"/>
        <v>0</v>
      </c>
    </row>
    <row r="71" spans="2:9" x14ac:dyDescent="0.25">
      <c r="B71" s="5"/>
      <c r="C71" s="6" t="s">
        <v>74</v>
      </c>
      <c r="D71" s="8"/>
      <c r="E71" s="8"/>
      <c r="F71" s="7">
        <f t="shared" si="0"/>
        <v>0</v>
      </c>
      <c r="G71" s="8"/>
      <c r="H71" s="8"/>
      <c r="I71" s="8">
        <f t="shared" si="1"/>
        <v>0</v>
      </c>
    </row>
    <row r="72" spans="2:9" x14ac:dyDescent="0.25">
      <c r="B72" s="5"/>
      <c r="C72" s="6" t="s">
        <v>75</v>
      </c>
      <c r="D72" s="8"/>
      <c r="E72" s="8"/>
      <c r="F72" s="7">
        <f t="shared" si="0"/>
        <v>0</v>
      </c>
      <c r="G72" s="8"/>
      <c r="H72" s="8"/>
      <c r="I72" s="8">
        <f t="shared" si="1"/>
        <v>0</v>
      </c>
    </row>
    <row r="73" spans="2:9" x14ac:dyDescent="0.25">
      <c r="B73" s="5"/>
      <c r="C73" s="6" t="s">
        <v>76</v>
      </c>
      <c r="D73" s="8">
        <v>0</v>
      </c>
      <c r="E73" s="8">
        <v>0</v>
      </c>
      <c r="F73" s="7">
        <v>0</v>
      </c>
      <c r="G73" s="8">
        <v>0</v>
      </c>
      <c r="H73" s="8">
        <v>0</v>
      </c>
      <c r="I73" s="8">
        <f t="shared" si="1"/>
        <v>0</v>
      </c>
    </row>
    <row r="74" spans="2:9" x14ac:dyDescent="0.25">
      <c r="B74" s="21" t="s">
        <v>77</v>
      </c>
      <c r="C74" s="22"/>
      <c r="D74" s="9">
        <v>0</v>
      </c>
      <c r="E74" s="9">
        <v>0</v>
      </c>
      <c r="F74" s="9">
        <f t="shared" si="0"/>
        <v>0</v>
      </c>
      <c r="G74" s="9">
        <v>0</v>
      </c>
      <c r="H74" s="9">
        <v>0</v>
      </c>
      <c r="I74" s="9">
        <f t="shared" si="1"/>
        <v>0</v>
      </c>
    </row>
    <row r="75" spans="2:9" x14ac:dyDescent="0.25">
      <c r="B75" s="5"/>
      <c r="C75" s="6" t="s">
        <v>78</v>
      </c>
      <c r="D75" s="8"/>
      <c r="E75" s="8"/>
      <c r="F75" s="7">
        <f t="shared" si="0"/>
        <v>0</v>
      </c>
      <c r="G75" s="8"/>
      <c r="H75" s="8"/>
      <c r="I75" s="8">
        <f t="shared" ref="I75:I81" si="2">+F75-G75</f>
        <v>0</v>
      </c>
    </row>
    <row r="76" spans="2:9" x14ac:dyDescent="0.25">
      <c r="B76" s="5"/>
      <c r="C76" s="6" t="s">
        <v>79</v>
      </c>
      <c r="D76" s="8"/>
      <c r="E76" s="8"/>
      <c r="F76" s="7">
        <f t="shared" ref="F76:F81" si="3">+D76+E76</f>
        <v>0</v>
      </c>
      <c r="G76" s="8"/>
      <c r="H76" s="8"/>
      <c r="I76" s="8">
        <f t="shared" si="2"/>
        <v>0</v>
      </c>
    </row>
    <row r="77" spans="2:9" x14ac:dyDescent="0.25">
      <c r="B77" s="5"/>
      <c r="C77" s="6" t="s">
        <v>80</v>
      </c>
      <c r="D77" s="8"/>
      <c r="E77" s="8"/>
      <c r="F77" s="7">
        <f t="shared" si="3"/>
        <v>0</v>
      </c>
      <c r="G77" s="8"/>
      <c r="H77" s="8"/>
      <c r="I77" s="8">
        <f t="shared" si="2"/>
        <v>0</v>
      </c>
    </row>
    <row r="78" spans="2:9" x14ac:dyDescent="0.25">
      <c r="B78" s="5"/>
      <c r="C78" s="6" t="s">
        <v>81</v>
      </c>
      <c r="D78" s="8"/>
      <c r="E78" s="8"/>
      <c r="F78" s="7">
        <f t="shared" si="3"/>
        <v>0</v>
      </c>
      <c r="G78" s="8"/>
      <c r="H78" s="8"/>
      <c r="I78" s="8">
        <f t="shared" si="2"/>
        <v>0</v>
      </c>
    </row>
    <row r="79" spans="2:9" x14ac:dyDescent="0.25">
      <c r="B79" s="5"/>
      <c r="C79" s="6" t="s">
        <v>82</v>
      </c>
      <c r="D79" s="8"/>
      <c r="E79" s="8"/>
      <c r="F79" s="7">
        <f t="shared" si="3"/>
        <v>0</v>
      </c>
      <c r="G79" s="8"/>
      <c r="H79" s="8"/>
      <c r="I79" s="8">
        <f t="shared" si="2"/>
        <v>0</v>
      </c>
    </row>
    <row r="80" spans="2:9" x14ac:dyDescent="0.25">
      <c r="B80" s="5"/>
      <c r="C80" s="6" t="s">
        <v>83</v>
      </c>
      <c r="D80" s="8"/>
      <c r="E80" s="8"/>
      <c r="F80" s="7">
        <f t="shared" si="3"/>
        <v>0</v>
      </c>
      <c r="G80" s="8"/>
      <c r="H80" s="8"/>
      <c r="I80" s="8">
        <f t="shared" si="2"/>
        <v>0</v>
      </c>
    </row>
    <row r="81" spans="1:10" x14ac:dyDescent="0.25">
      <c r="B81" s="5"/>
      <c r="C81" s="6" t="s">
        <v>84</v>
      </c>
      <c r="D81" s="8"/>
      <c r="E81" s="8"/>
      <c r="F81" s="7">
        <f t="shared" si="3"/>
        <v>0</v>
      </c>
      <c r="G81" s="8"/>
      <c r="H81" s="8"/>
      <c r="I81" s="8">
        <f t="shared" si="2"/>
        <v>0</v>
      </c>
    </row>
    <row r="82" spans="1:10" s="14" customFormat="1" x14ac:dyDescent="0.25">
      <c r="A82" s="10"/>
      <c r="B82" s="11"/>
      <c r="C82" s="12" t="s">
        <v>85</v>
      </c>
      <c r="D82" s="13">
        <f t="shared" ref="D82:I82" si="4">+D10+D18+D28+D38+D48+D58+D62+D70+D74</f>
        <v>999999999.99499989</v>
      </c>
      <c r="E82" s="13">
        <f t="shared" si="4"/>
        <v>0</v>
      </c>
      <c r="F82" s="13">
        <f t="shared" si="4"/>
        <v>999999999.99499989</v>
      </c>
      <c r="G82" s="13">
        <f t="shared" si="4"/>
        <v>223255701.47999999</v>
      </c>
      <c r="H82" s="13">
        <f t="shared" si="4"/>
        <v>198001178.83999997</v>
      </c>
      <c r="I82" s="13">
        <f t="shared" si="4"/>
        <v>776744298.51499999</v>
      </c>
      <c r="J82" s="10"/>
    </row>
    <row r="83" spans="1:10" x14ac:dyDescent="0.25">
      <c r="D83" s="16"/>
      <c r="E83" s="16"/>
      <c r="F83" s="16"/>
      <c r="G83" s="16"/>
      <c r="H83" s="16"/>
      <c r="I83" s="16"/>
    </row>
    <row r="84" spans="1:10" ht="15.75" x14ac:dyDescent="0.25">
      <c r="D84" s="17"/>
      <c r="E84" s="17"/>
      <c r="F84" s="17"/>
      <c r="G84" s="17"/>
      <c r="H84" s="17"/>
      <c r="I84" s="17"/>
    </row>
    <row r="85" spans="1:10" x14ac:dyDescent="0.25">
      <c r="G85" s="18"/>
    </row>
    <row r="87" spans="1:10" x14ac:dyDescent="0.25">
      <c r="C87" s="19"/>
    </row>
    <row r="88" spans="1:10" x14ac:dyDescent="0.25">
      <c r="C88" s="19"/>
      <c r="H88" s="20"/>
      <c r="I88" s="20"/>
    </row>
    <row r="89" spans="1:10" x14ac:dyDescent="0.25">
      <c r="C89" s="19"/>
    </row>
    <row r="125" spans="9:9" x14ac:dyDescent="0.25">
      <c r="I125" s="15">
        <v>53443.5</v>
      </c>
    </row>
    <row r="170" spans="9:9" x14ac:dyDescent="0.25">
      <c r="I170" s="15">
        <v>7405.41</v>
      </c>
    </row>
    <row r="189" spans="9:9" x14ac:dyDescent="0.25">
      <c r="I189" s="15">
        <v>64731.51</v>
      </c>
    </row>
  </sheetData>
  <mergeCells count="17">
    <mergeCell ref="B7:C9"/>
    <mergeCell ref="D7:H7"/>
    <mergeCell ref="I7:I8"/>
    <mergeCell ref="B1:I1"/>
    <mergeCell ref="B2:I2"/>
    <mergeCell ref="B3:I3"/>
    <mergeCell ref="B4:I4"/>
    <mergeCell ref="B5:I5"/>
    <mergeCell ref="B62:C62"/>
    <mergeCell ref="B70:C70"/>
    <mergeCell ref="B74:C74"/>
    <mergeCell ref="B10:C10"/>
    <mergeCell ref="B18:C18"/>
    <mergeCell ref="B28:C28"/>
    <mergeCell ref="B38:C38"/>
    <mergeCell ref="B48:C48"/>
    <mergeCell ref="B58:C58"/>
  </mergeCells>
  <printOptions horizontalCentered="1" verticalCentered="1"/>
  <pageMargins left="0.11811023622047245" right="0.11811023622047245" top="0.31496062992125984" bottom="0.35433070866141736" header="0.31496062992125984" footer="0.31496062992125984"/>
  <pageSetup scale="75" fitToHeight="14" orientation="landscape" r:id="rId1"/>
  <colBreaks count="1" manualBreakCount="1">
    <brk id="9" max="9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COG</vt:lpstr>
      <vt:lpstr>COG!Área_de_impresión</vt:lpstr>
      <vt:lpstr>COG!Títulos_a_imprimir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2019-04-25T19:04:14Z</dcterms:created>
  <dcterms:modified xsi:type="dcterms:W3CDTF">2019-04-29T20:26:08Z</dcterms:modified>
</cp:coreProperties>
</file>