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6a" sheetId="2" r:id="rId1"/>
  </sheets>
  <externalReferences>
    <externalReference r:id="rId2"/>
  </externalReference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G61" i="2" l="1"/>
  <c r="F61" i="2"/>
  <c r="G45" i="2"/>
  <c r="F45" i="2"/>
  <c r="D45" i="2"/>
  <c r="C45" i="2"/>
  <c r="D63" i="2" l="1"/>
  <c r="C59" i="2"/>
  <c r="E68" i="2" l="1"/>
  <c r="C63" i="2"/>
  <c r="C19" i="2"/>
  <c r="E58" i="2"/>
  <c r="E57" i="2"/>
  <c r="E56" i="2"/>
  <c r="E54" i="2"/>
  <c r="E43" i="2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76" i="2" l="1"/>
  <c r="E76" i="2"/>
  <c r="D76" i="2"/>
  <c r="H63" i="2"/>
  <c r="E63" i="2"/>
  <c r="D72" i="2" l="1"/>
  <c r="E59" i="2"/>
  <c r="E72" i="2"/>
  <c r="H72" i="2" l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H26" i="2"/>
  <c r="E16" i="2"/>
  <c r="E15" i="2"/>
  <c r="H15" i="2" s="1"/>
  <c r="G10" i="2" l="1"/>
  <c r="H55" i="2"/>
  <c r="H16" i="2"/>
  <c r="F49" i="2"/>
  <c r="E49" i="2"/>
  <c r="F19" i="2"/>
  <c r="H23" i="2"/>
  <c r="H19" i="2" s="1"/>
  <c r="E19" i="2"/>
  <c r="F11" i="2"/>
  <c r="C10" i="2"/>
  <c r="E13" i="2"/>
  <c r="D11" i="2"/>
  <c r="G162" i="2"/>
  <c r="F10" i="2" l="1"/>
  <c r="H50" i="2"/>
  <c r="H49" i="2" s="1"/>
  <c r="D29" i="2"/>
  <c r="D10" i="2" s="1"/>
  <c r="E30" i="2"/>
  <c r="C162" i="2"/>
  <c r="F162" i="2"/>
  <c r="H13" i="2"/>
  <c r="H11" i="2" s="1"/>
  <c r="E11" i="2"/>
  <c r="E29" i="2" l="1"/>
  <c r="E10" i="2" s="1"/>
  <c r="E162" i="2" s="1"/>
  <c r="H30" i="2"/>
  <c r="H29" i="2" s="1"/>
  <c r="H10" i="2" s="1"/>
  <c r="H162" i="2" s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<sst xmlns="http://schemas.openxmlformats.org/spreadsheetml/2006/main" count="162" uniqueCount="89">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</sst>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9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60">
          <cell r="G60">
            <v>0</v>
          </cell>
          <cell r="H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H16" sqref="H16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7" t="s">
        <v>86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87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5</v>
      </c>
      <c r="B4" s="31"/>
      <c r="C4" s="31"/>
      <c r="D4" s="31"/>
      <c r="E4" s="31"/>
      <c r="F4" s="31"/>
      <c r="G4" s="31"/>
      <c r="H4" s="32"/>
    </row>
    <row r="5" spans="1:8" x14ac:dyDescent="0.2">
      <c r="A5" s="30" t="s">
        <v>88</v>
      </c>
      <c r="B5" s="31"/>
      <c r="C5" s="31"/>
      <c r="D5" s="31"/>
      <c r="E5" s="31"/>
      <c r="F5" s="31"/>
      <c r="G5" s="31"/>
      <c r="H5" s="32"/>
    </row>
    <row r="6" spans="1:8" ht="12.75" thickBot="1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2.75" thickBot="1" x14ac:dyDescent="0.25">
      <c r="A7" s="27" t="s">
        <v>1</v>
      </c>
      <c r="B7" s="36"/>
      <c r="C7" s="38" t="s">
        <v>6</v>
      </c>
      <c r="D7" s="39"/>
      <c r="E7" s="39"/>
      <c r="F7" s="39"/>
      <c r="G7" s="40"/>
      <c r="H7" s="41" t="s">
        <v>7</v>
      </c>
    </row>
    <row r="8" spans="1:8" ht="12.75" thickBot="1" x14ac:dyDescent="0.25">
      <c r="A8" s="33"/>
      <c r="B8" s="37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42"/>
    </row>
    <row r="9" spans="1:8" x14ac:dyDescent="0.2">
      <c r="A9" s="23"/>
      <c r="B9" s="24"/>
      <c r="C9" s="15"/>
      <c r="D9" s="15"/>
      <c r="E9" s="15"/>
      <c r="F9" s="15"/>
      <c r="G9" s="15"/>
      <c r="H9" s="15"/>
    </row>
    <row r="10" spans="1:8" x14ac:dyDescent="0.2">
      <c r="A10" s="19" t="s">
        <v>10</v>
      </c>
      <c r="B10" s="20"/>
      <c r="C10" s="15">
        <f>C11+C19+C29+C39+C49+C59+C63+C72+C76</f>
        <v>999999999.99499989</v>
      </c>
      <c r="D10" s="15">
        <f t="shared" ref="D10:G10" si="0">D11+D19+D29+D39+D49+D59+D63+D72+D76</f>
        <v>9500000</v>
      </c>
      <c r="E10" s="15">
        <f t="shared" si="0"/>
        <v>1009499999.9949999</v>
      </c>
      <c r="F10" s="15">
        <f t="shared" si="0"/>
        <v>441583064.41000003</v>
      </c>
      <c r="G10" s="15">
        <f t="shared" si="0"/>
        <v>415956500.44999999</v>
      </c>
      <c r="H10" s="15">
        <f>H11+H19+H29+H39+H49+H59+H63+H72+H76</f>
        <v>567916935.58500004</v>
      </c>
    </row>
    <row r="11" spans="1:8" x14ac:dyDescent="0.2">
      <c r="A11" s="19" t="s">
        <v>11</v>
      </c>
      <c r="B11" s="20"/>
      <c r="C11" s="15">
        <f>C12+C13+C14+C15+C16+C17+C18</f>
        <v>951163073.14999986</v>
      </c>
      <c r="D11" s="15">
        <f t="shared" ref="D11:H11" si="1">D12+D13+D14+D15+D16+D17+D18</f>
        <v>0</v>
      </c>
      <c r="E11" s="15">
        <f t="shared" si="1"/>
        <v>951163073.14999986</v>
      </c>
      <c r="F11" s="15">
        <f t="shared" si="1"/>
        <v>418333692.01000005</v>
      </c>
      <c r="G11" s="15">
        <f t="shared" si="1"/>
        <v>394610260.25</v>
      </c>
      <c r="H11" s="15">
        <f t="shared" si="1"/>
        <v>532829381.13999999</v>
      </c>
    </row>
    <row r="12" spans="1:8" x14ac:dyDescent="0.2">
      <c r="A12" s="5"/>
      <c r="B12" s="9" t="s">
        <v>12</v>
      </c>
      <c r="C12" s="16">
        <v>383000620.53999996</v>
      </c>
      <c r="D12" s="16">
        <v>0</v>
      </c>
      <c r="E12" s="16">
        <f>C12+D12</f>
        <v>383000620.53999996</v>
      </c>
      <c r="F12" s="16">
        <v>177974861.24000001</v>
      </c>
      <c r="G12" s="16">
        <v>177968725.72999999</v>
      </c>
      <c r="H12" s="16">
        <f>E12-F12</f>
        <v>205025759.29999995</v>
      </c>
    </row>
    <row r="13" spans="1:8" x14ac:dyDescent="0.2">
      <c r="A13" s="5"/>
      <c r="B13" s="9" t="s">
        <v>13</v>
      </c>
      <c r="C13" s="16">
        <v>3413057.21</v>
      </c>
      <c r="D13" s="16">
        <v>0</v>
      </c>
      <c r="E13" s="16">
        <f t="shared" ref="E13:E18" si="2">C13+D13</f>
        <v>3413057.21</v>
      </c>
      <c r="F13" s="16">
        <v>1192495.1100000001</v>
      </c>
      <c r="G13" s="16">
        <v>1188939.2200000002</v>
      </c>
      <c r="H13" s="16">
        <f t="shared" ref="H13:H75" si="3">E13-F13</f>
        <v>2220562.0999999996</v>
      </c>
    </row>
    <row r="14" spans="1:8" x14ac:dyDescent="0.2">
      <c r="A14" s="5"/>
      <c r="B14" s="9" t="s">
        <v>14</v>
      </c>
      <c r="C14" s="16">
        <v>297413690.37</v>
      </c>
      <c r="D14" s="16">
        <v>0</v>
      </c>
      <c r="E14" s="16">
        <f t="shared" si="2"/>
        <v>297413690.37</v>
      </c>
      <c r="F14" s="16">
        <v>114358952.60999998</v>
      </c>
      <c r="G14" s="16">
        <v>114057435.92999999</v>
      </c>
      <c r="H14" s="16">
        <f t="shared" si="3"/>
        <v>183054737.76000002</v>
      </c>
    </row>
    <row r="15" spans="1:8" x14ac:dyDescent="0.2">
      <c r="A15" s="5"/>
      <c r="B15" s="9" t="s">
        <v>15</v>
      </c>
      <c r="C15" s="16">
        <v>105819264.71000001</v>
      </c>
      <c r="D15" s="16">
        <v>0</v>
      </c>
      <c r="E15" s="16">
        <f t="shared" si="2"/>
        <v>105819264.71000001</v>
      </c>
      <c r="F15" s="16">
        <v>53587724.719999999</v>
      </c>
      <c r="G15" s="16">
        <v>30184950.230000004</v>
      </c>
      <c r="H15" s="16">
        <f t="shared" si="3"/>
        <v>52231539.99000001</v>
      </c>
    </row>
    <row r="16" spans="1:8" x14ac:dyDescent="0.2">
      <c r="A16" s="5"/>
      <c r="B16" s="9" t="s">
        <v>16</v>
      </c>
      <c r="C16" s="16">
        <v>149916175.56</v>
      </c>
      <c r="D16" s="16">
        <v>0</v>
      </c>
      <c r="E16" s="16">
        <f t="shared" si="2"/>
        <v>149916175.56</v>
      </c>
      <c r="F16" s="16">
        <v>66039258.330000006</v>
      </c>
      <c r="G16" s="16">
        <v>66029809.140000001</v>
      </c>
      <c r="H16" s="16">
        <f t="shared" si="3"/>
        <v>83876917.229999989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</row>
    <row r="18" spans="1:8" x14ac:dyDescent="0.2">
      <c r="A18" s="5"/>
      <c r="B18" s="9" t="s">
        <v>18</v>
      </c>
      <c r="C18" s="16">
        <v>11600264.76</v>
      </c>
      <c r="D18" s="16">
        <v>0</v>
      </c>
      <c r="E18" s="16">
        <f t="shared" si="2"/>
        <v>11600264.76</v>
      </c>
      <c r="F18" s="16">
        <v>5180400</v>
      </c>
      <c r="G18" s="16">
        <v>5180400</v>
      </c>
      <c r="H18" s="16">
        <f t="shared" si="3"/>
        <v>6419864.7599999998</v>
      </c>
    </row>
    <row r="19" spans="1:8" ht="12" customHeight="1" x14ac:dyDescent="0.2">
      <c r="A19" s="19" t="s">
        <v>19</v>
      </c>
      <c r="B19" s="20"/>
      <c r="C19" s="15">
        <f t="shared" ref="C19" si="4">C20+C21+C22+C23+C24+C25+C26+C27+C28</f>
        <v>15158792.625</v>
      </c>
      <c r="D19" s="15">
        <f t="shared" ref="D19:H19" si="5">D20+D21+D22+D23+D24+D25+D26+D27+D28</f>
        <v>0</v>
      </c>
      <c r="E19" s="15">
        <f t="shared" si="5"/>
        <v>15158792.625</v>
      </c>
      <c r="F19" s="15">
        <f t="shared" si="5"/>
        <v>7316836.75</v>
      </c>
      <c r="G19" s="15">
        <f t="shared" si="5"/>
        <v>6713586.6499999985</v>
      </c>
      <c r="H19" s="15">
        <f t="shared" si="5"/>
        <v>7841955.875</v>
      </c>
    </row>
    <row r="20" spans="1:8" x14ac:dyDescent="0.2">
      <c r="A20" s="5"/>
      <c r="B20" s="9" t="s">
        <v>20</v>
      </c>
      <c r="C20" s="16">
        <v>7621299.4299999997</v>
      </c>
      <c r="D20" s="16">
        <v>0</v>
      </c>
      <c r="E20" s="16">
        <f t="shared" ref="E20:E28" si="6">C20+D20</f>
        <v>7621299.4299999997</v>
      </c>
      <c r="F20" s="16">
        <v>2939075.2399999998</v>
      </c>
      <c r="G20" s="16">
        <v>2444911.0999999996</v>
      </c>
      <c r="H20" s="16">
        <f t="shared" si="3"/>
        <v>4682224.1899999995</v>
      </c>
    </row>
    <row r="21" spans="1:8" x14ac:dyDescent="0.2">
      <c r="A21" s="5"/>
      <c r="B21" s="9" t="s">
        <v>21</v>
      </c>
      <c r="C21" s="16">
        <v>346426.62</v>
      </c>
      <c r="D21" s="16">
        <v>0</v>
      </c>
      <c r="E21" s="16">
        <f t="shared" si="6"/>
        <v>346426.62</v>
      </c>
      <c r="F21" s="16">
        <v>158180.26</v>
      </c>
      <c r="G21" s="16">
        <v>122986.5</v>
      </c>
      <c r="H21" s="16">
        <f t="shared" si="3"/>
        <v>188246.36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f t="shared" si="6"/>
        <v>0</v>
      </c>
      <c r="F22" s="16">
        <v>0</v>
      </c>
      <c r="G22" s="16">
        <v>0</v>
      </c>
      <c r="H22" s="16">
        <f t="shared" si="3"/>
        <v>0</v>
      </c>
    </row>
    <row r="23" spans="1:8" x14ac:dyDescent="0.2">
      <c r="A23" s="5"/>
      <c r="B23" s="9" t="s">
        <v>23</v>
      </c>
      <c r="C23" s="16">
        <v>862682.84000000008</v>
      </c>
      <c r="D23" s="16">
        <v>0</v>
      </c>
      <c r="E23" s="16">
        <f t="shared" si="6"/>
        <v>862682.84000000008</v>
      </c>
      <c r="F23" s="16">
        <v>306691.90000000002</v>
      </c>
      <c r="G23" s="16">
        <v>305333.08999999997</v>
      </c>
      <c r="H23" s="16">
        <f>E23-F23</f>
        <v>555990.94000000006</v>
      </c>
    </row>
    <row r="24" spans="1:8" x14ac:dyDescent="0.2">
      <c r="A24" s="5"/>
      <c r="B24" s="9" t="s">
        <v>24</v>
      </c>
      <c r="C24" s="16">
        <v>235277.77000000002</v>
      </c>
      <c r="D24" s="16">
        <v>0</v>
      </c>
      <c r="E24" s="16">
        <f t="shared" si="6"/>
        <v>235277.77000000002</v>
      </c>
      <c r="F24" s="16">
        <v>128684.5</v>
      </c>
      <c r="G24" s="16">
        <v>125988.81999999999</v>
      </c>
      <c r="H24" s="16">
        <f t="shared" si="3"/>
        <v>106593.27000000002</v>
      </c>
    </row>
    <row r="25" spans="1:8" x14ac:dyDescent="0.2">
      <c r="A25" s="5"/>
      <c r="B25" s="9" t="s">
        <v>25</v>
      </c>
      <c r="C25" s="16">
        <v>4624791.2750000004</v>
      </c>
      <c r="D25" s="16">
        <v>0</v>
      </c>
      <c r="E25" s="16">
        <f t="shared" si="6"/>
        <v>4624791.2750000004</v>
      </c>
      <c r="F25" s="16">
        <v>3375460.6399999997</v>
      </c>
      <c r="G25" s="16">
        <v>3375460.6399999997</v>
      </c>
      <c r="H25" s="16">
        <f t="shared" si="3"/>
        <v>1249330.6350000007</v>
      </c>
    </row>
    <row r="26" spans="1:8" x14ac:dyDescent="0.2">
      <c r="A26" s="5"/>
      <c r="B26" s="9" t="s">
        <v>26</v>
      </c>
      <c r="C26" s="16">
        <v>264748.34999999998</v>
      </c>
      <c r="D26" s="16">
        <v>0</v>
      </c>
      <c r="E26" s="16">
        <f t="shared" si="6"/>
        <v>264748.34999999998</v>
      </c>
      <c r="F26" s="16">
        <v>3205.44</v>
      </c>
      <c r="G26" s="16">
        <v>3205.44</v>
      </c>
      <c r="H26" s="16">
        <f t="shared" si="3"/>
        <v>261542.90999999997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f t="shared" si="6"/>
        <v>0</v>
      </c>
      <c r="F27" s="16">
        <v>0</v>
      </c>
      <c r="G27" s="16">
        <v>0</v>
      </c>
      <c r="H27" s="16">
        <f t="shared" si="3"/>
        <v>0</v>
      </c>
    </row>
    <row r="28" spans="1:8" x14ac:dyDescent="0.2">
      <c r="A28" s="5"/>
      <c r="B28" s="9" t="s">
        <v>28</v>
      </c>
      <c r="C28" s="16">
        <v>1203566.3399999999</v>
      </c>
      <c r="D28" s="16">
        <v>0</v>
      </c>
      <c r="E28" s="16">
        <f t="shared" si="6"/>
        <v>1203566.3399999999</v>
      </c>
      <c r="F28" s="16">
        <v>405538.77</v>
      </c>
      <c r="G28" s="16">
        <v>335701.06000000006</v>
      </c>
      <c r="H28" s="16">
        <f t="shared" si="3"/>
        <v>798027.56999999983</v>
      </c>
    </row>
    <row r="29" spans="1:8" ht="12" customHeight="1" x14ac:dyDescent="0.2">
      <c r="A29" s="19" t="s">
        <v>29</v>
      </c>
      <c r="B29" s="20"/>
      <c r="C29" s="15">
        <f t="shared" ref="C29" si="7">C30+C31+C32+C33+C34+C35+C36+C37+C38</f>
        <v>28249911.129999999</v>
      </c>
      <c r="D29" s="15">
        <f t="shared" ref="D29:H29" si="8">D30+D31+D32+D33+D34+D35+D36+D37+D38</f>
        <v>9500000</v>
      </c>
      <c r="E29" s="15">
        <f t="shared" si="8"/>
        <v>37749911.130000003</v>
      </c>
      <c r="F29" s="15">
        <f t="shared" si="8"/>
        <v>15756775.569999998</v>
      </c>
      <c r="G29" s="15">
        <f t="shared" si="8"/>
        <v>14470813.469999999</v>
      </c>
      <c r="H29" s="15">
        <f t="shared" si="8"/>
        <v>21993135.560000002</v>
      </c>
    </row>
    <row r="30" spans="1:8" x14ac:dyDescent="0.2">
      <c r="A30" s="5"/>
      <c r="B30" s="9" t="s">
        <v>30</v>
      </c>
      <c r="C30" s="16">
        <v>11097656.41</v>
      </c>
      <c r="D30" s="16">
        <v>9500000</v>
      </c>
      <c r="E30" s="16">
        <f t="shared" ref="E30:E38" si="9">C30+D30</f>
        <v>20597656.41</v>
      </c>
      <c r="F30" s="16">
        <v>6268209.9699999997</v>
      </c>
      <c r="G30" s="16">
        <v>5402905.0999999996</v>
      </c>
      <c r="H30" s="16">
        <f t="shared" si="3"/>
        <v>14329446.440000001</v>
      </c>
    </row>
    <row r="31" spans="1:8" x14ac:dyDescent="0.2">
      <c r="A31" s="5"/>
      <c r="B31" s="9" t="s">
        <v>31</v>
      </c>
      <c r="C31" s="16">
        <v>4834577.04</v>
      </c>
      <c r="D31" s="16">
        <v>0</v>
      </c>
      <c r="E31" s="16">
        <f t="shared" si="9"/>
        <v>4834577.04</v>
      </c>
      <c r="F31" s="16">
        <v>4053916.93</v>
      </c>
      <c r="G31" s="16">
        <v>3860120.52</v>
      </c>
      <c r="H31" s="16">
        <f t="shared" si="3"/>
        <v>780660.10999999987</v>
      </c>
    </row>
    <row r="32" spans="1:8" x14ac:dyDescent="0.2">
      <c r="A32" s="5"/>
      <c r="B32" s="9" t="s">
        <v>32</v>
      </c>
      <c r="C32" s="16">
        <v>2829768.4299999997</v>
      </c>
      <c r="D32" s="16">
        <v>0</v>
      </c>
      <c r="E32" s="16">
        <f t="shared" si="9"/>
        <v>2829768.4299999997</v>
      </c>
      <c r="F32" s="16">
        <v>2197548.7999999998</v>
      </c>
      <c r="G32" s="16">
        <v>2125302.56</v>
      </c>
      <c r="H32" s="16">
        <f t="shared" si="3"/>
        <v>632219.62999999989</v>
      </c>
    </row>
    <row r="33" spans="1:8" x14ac:dyDescent="0.2">
      <c r="A33" s="5"/>
      <c r="B33" s="9" t="s">
        <v>33</v>
      </c>
      <c r="C33" s="16">
        <v>713633</v>
      </c>
      <c r="D33" s="16">
        <v>0</v>
      </c>
      <c r="E33" s="16">
        <f t="shared" si="9"/>
        <v>713633</v>
      </c>
      <c r="F33" s="16">
        <v>655239.94000000006</v>
      </c>
      <c r="G33" s="16">
        <v>655239.94000000006</v>
      </c>
      <c r="H33" s="16">
        <f t="shared" si="3"/>
        <v>58393.059999999939</v>
      </c>
    </row>
    <row r="34" spans="1:8" x14ac:dyDescent="0.2">
      <c r="A34" s="5"/>
      <c r="B34" s="9" t="s">
        <v>34</v>
      </c>
      <c r="C34" s="16">
        <v>7320641.2300000004</v>
      </c>
      <c r="D34" s="16">
        <v>0</v>
      </c>
      <c r="E34" s="16">
        <f t="shared" si="9"/>
        <v>7320641.2300000004</v>
      </c>
      <c r="F34" s="16">
        <v>1939592.76</v>
      </c>
      <c r="G34" s="16">
        <v>1784978.18</v>
      </c>
      <c r="H34" s="16">
        <f t="shared" si="3"/>
        <v>5381048.4700000007</v>
      </c>
    </row>
    <row r="35" spans="1:8" x14ac:dyDescent="0.2">
      <c r="A35" s="5"/>
      <c r="B35" s="9" t="s">
        <v>35</v>
      </c>
      <c r="C35" s="16">
        <v>112768.52</v>
      </c>
      <c r="D35" s="16">
        <v>0</v>
      </c>
      <c r="E35" s="16">
        <f t="shared" si="9"/>
        <v>112768.52</v>
      </c>
      <c r="F35" s="16">
        <v>0</v>
      </c>
      <c r="G35" s="16">
        <v>0</v>
      </c>
      <c r="H35" s="16">
        <f t="shared" si="3"/>
        <v>112768.52</v>
      </c>
    </row>
    <row r="36" spans="1:8" x14ac:dyDescent="0.2">
      <c r="A36" s="5"/>
      <c r="B36" s="9" t="s">
        <v>36</v>
      </c>
      <c r="C36" s="16">
        <v>861288.2</v>
      </c>
      <c r="D36" s="16">
        <v>0</v>
      </c>
      <c r="E36" s="16">
        <f t="shared" si="9"/>
        <v>861288.2</v>
      </c>
      <c r="F36" s="16">
        <v>252418.28999999998</v>
      </c>
      <c r="G36" s="16">
        <v>252418.28999999998</v>
      </c>
      <c r="H36" s="16">
        <f t="shared" si="3"/>
        <v>608869.90999999992</v>
      </c>
    </row>
    <row r="37" spans="1:8" x14ac:dyDescent="0.2">
      <c r="A37" s="5"/>
      <c r="B37" s="9" t="s">
        <v>37</v>
      </c>
      <c r="C37" s="16">
        <v>479578.3</v>
      </c>
      <c r="D37" s="16">
        <v>0</v>
      </c>
      <c r="E37" s="16">
        <f t="shared" si="9"/>
        <v>479578.3</v>
      </c>
      <c r="F37" s="16">
        <v>389848.88</v>
      </c>
      <c r="G37" s="16">
        <v>389848.88</v>
      </c>
      <c r="H37" s="16">
        <f t="shared" si="3"/>
        <v>89729.419999999984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f t="shared" si="9"/>
        <v>0</v>
      </c>
      <c r="F38" s="16">
        <v>0</v>
      </c>
      <c r="G38" s="16">
        <v>0</v>
      </c>
      <c r="H38" s="16">
        <f t="shared" si="3"/>
        <v>0</v>
      </c>
    </row>
    <row r="39" spans="1:8" ht="12" customHeight="1" x14ac:dyDescent="0.2">
      <c r="A39" s="19" t="s">
        <v>39</v>
      </c>
      <c r="B39" s="20"/>
      <c r="C39" s="15">
        <f t="shared" ref="C39" si="10">C40+C41+C42+C43+C44+C45+C46+C47+C48</f>
        <v>46000</v>
      </c>
      <c r="D39" s="15">
        <f t="shared" ref="D39:H39" si="11">D40+D41+D42+D43+D44+D45+D46+D47+D48</f>
        <v>0</v>
      </c>
      <c r="E39" s="15">
        <f t="shared" si="11"/>
        <v>46000</v>
      </c>
      <c r="F39" s="15">
        <f t="shared" si="11"/>
        <v>46000</v>
      </c>
      <c r="G39" s="15">
        <f t="shared" si="11"/>
        <v>46000</v>
      </c>
      <c r="H39" s="15">
        <f t="shared" si="11"/>
        <v>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3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3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3"/>
        <v>0</v>
      </c>
    </row>
    <row r="43" spans="1:8" x14ac:dyDescent="0.2">
      <c r="A43" s="5"/>
      <c r="B43" s="9" t="s">
        <v>43</v>
      </c>
      <c r="C43" s="16">
        <v>46000</v>
      </c>
      <c r="D43" s="16">
        <v>0</v>
      </c>
      <c r="E43" s="16">
        <f t="shared" ref="E43" si="12">C43+D43</f>
        <v>46000</v>
      </c>
      <c r="F43" s="16">
        <v>46000</v>
      </c>
      <c r="G43" s="16">
        <v>46000</v>
      </c>
      <c r="H43" s="16">
        <f t="shared" si="3"/>
        <v>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3"/>
        <v>0</v>
      </c>
    </row>
    <row r="45" spans="1:8" x14ac:dyDescent="0.2">
      <c r="A45" s="5"/>
      <c r="B45" s="9" t="s">
        <v>45</v>
      </c>
      <c r="C45" s="16">
        <f>SUM([1]COG!$D$44)</f>
        <v>0</v>
      </c>
      <c r="D45" s="16">
        <f>SUM([1]COG!$E$44)</f>
        <v>0</v>
      </c>
      <c r="E45" s="16">
        <f t="shared" ref="E45" si="13">C45+D45</f>
        <v>0</v>
      </c>
      <c r="F45" s="16">
        <f>SUM([1]COG!$G$44)</f>
        <v>0</v>
      </c>
      <c r="G45" s="16">
        <f>SUM([1]COG!$H$44)</f>
        <v>0</v>
      </c>
      <c r="H45" s="16">
        <f t="shared" si="3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3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3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3"/>
        <v>0</v>
      </c>
    </row>
    <row r="49" spans="1:8" ht="12" customHeight="1" x14ac:dyDescent="0.2">
      <c r="A49" s="19" t="s">
        <v>49</v>
      </c>
      <c r="B49" s="20"/>
      <c r="C49" s="15">
        <f t="shared" ref="C49" si="14">SUM(C50:C58)</f>
        <v>343630.39</v>
      </c>
      <c r="D49" s="15">
        <f t="shared" ref="D49:H49" si="15">SUM(D50:D58)</f>
        <v>0</v>
      </c>
      <c r="E49" s="15">
        <f t="shared" si="15"/>
        <v>343630.39</v>
      </c>
      <c r="F49" s="15">
        <f t="shared" si="15"/>
        <v>129760.07999999999</v>
      </c>
      <c r="G49" s="15">
        <f t="shared" si="15"/>
        <v>115840.07999999999</v>
      </c>
      <c r="H49" s="15">
        <f t="shared" si="15"/>
        <v>213870.31000000003</v>
      </c>
    </row>
    <row r="50" spans="1:8" x14ac:dyDescent="0.2">
      <c r="A50" s="5"/>
      <c r="B50" s="9" t="s">
        <v>50</v>
      </c>
      <c r="C50" s="16">
        <v>71692</v>
      </c>
      <c r="D50" s="16">
        <v>0</v>
      </c>
      <c r="E50" s="16">
        <f t="shared" ref="E50:E58" si="16">C50+D50</f>
        <v>71692</v>
      </c>
      <c r="F50" s="16">
        <v>0</v>
      </c>
      <c r="G50" s="16">
        <v>0</v>
      </c>
      <c r="H50" s="16">
        <f t="shared" si="3"/>
        <v>71692</v>
      </c>
    </row>
    <row r="51" spans="1:8" x14ac:dyDescent="0.2">
      <c r="A51" s="5"/>
      <c r="B51" s="9" t="s">
        <v>51</v>
      </c>
      <c r="C51" s="16">
        <v>2575</v>
      </c>
      <c r="D51" s="16">
        <v>0</v>
      </c>
      <c r="E51" s="16">
        <f t="shared" si="16"/>
        <v>2575</v>
      </c>
      <c r="F51" s="16">
        <v>0</v>
      </c>
      <c r="G51" s="16">
        <v>0</v>
      </c>
      <c r="H51" s="16">
        <f t="shared" si="3"/>
        <v>2575</v>
      </c>
    </row>
    <row r="52" spans="1:8" x14ac:dyDescent="0.2">
      <c r="A52" s="5"/>
      <c r="B52" s="9" t="s">
        <v>52</v>
      </c>
      <c r="C52" s="16">
        <v>129363.39</v>
      </c>
      <c r="D52" s="16">
        <v>0</v>
      </c>
      <c r="E52" s="16">
        <f t="shared" si="16"/>
        <v>129363.39</v>
      </c>
      <c r="F52" s="16">
        <v>0</v>
      </c>
      <c r="G52" s="16">
        <v>0</v>
      </c>
      <c r="H52" s="16">
        <f t="shared" si="3"/>
        <v>129363.39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f t="shared" si="16"/>
        <v>0</v>
      </c>
      <c r="F53" s="16">
        <v>0</v>
      </c>
      <c r="G53" s="16">
        <v>0</v>
      </c>
      <c r="H53" s="16">
        <f t="shared" si="3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f t="shared" si="16"/>
        <v>0</v>
      </c>
      <c r="F54" s="16">
        <v>0</v>
      </c>
      <c r="G54" s="16">
        <v>0</v>
      </c>
      <c r="H54" s="16">
        <f t="shared" si="3"/>
        <v>0</v>
      </c>
    </row>
    <row r="55" spans="1:8" x14ac:dyDescent="0.2">
      <c r="A55" s="5"/>
      <c r="B55" s="9" t="s">
        <v>55</v>
      </c>
      <c r="C55" s="16">
        <v>140000</v>
      </c>
      <c r="D55" s="16">
        <v>0</v>
      </c>
      <c r="E55" s="16">
        <f t="shared" si="16"/>
        <v>140000</v>
      </c>
      <c r="F55" s="16">
        <v>129760.07999999999</v>
      </c>
      <c r="G55" s="16">
        <v>115840.07999999999</v>
      </c>
      <c r="H55" s="16">
        <f t="shared" si="3"/>
        <v>10239.920000000013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f t="shared" si="16"/>
        <v>0</v>
      </c>
      <c r="F56" s="16">
        <v>0</v>
      </c>
      <c r="G56" s="16">
        <v>0</v>
      </c>
      <c r="H56" s="16">
        <f t="shared" si="3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f t="shared" si="16"/>
        <v>0</v>
      </c>
      <c r="F57" s="16">
        <v>0</v>
      </c>
      <c r="G57" s="16">
        <v>0</v>
      </c>
      <c r="H57" s="16">
        <f t="shared" si="3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f t="shared" si="16"/>
        <v>0</v>
      </c>
      <c r="F58" s="16">
        <v>0</v>
      </c>
      <c r="G58" s="16">
        <v>0</v>
      </c>
      <c r="H58" s="16">
        <f t="shared" si="3"/>
        <v>0</v>
      </c>
    </row>
    <row r="59" spans="1:8" ht="12" customHeight="1" x14ac:dyDescent="0.2">
      <c r="A59" s="19" t="s">
        <v>59</v>
      </c>
      <c r="B59" s="20"/>
      <c r="C59" s="15">
        <f t="shared" ref="C59" si="17">SUM(C60:C62)</f>
        <v>38592.699999999997</v>
      </c>
      <c r="D59" s="15">
        <f t="shared" ref="D59:H59" si="18">SUM(D60:D62)</f>
        <v>0</v>
      </c>
      <c r="E59" s="15">
        <f t="shared" si="18"/>
        <v>38592.699999999997</v>
      </c>
      <c r="F59" s="15">
        <f t="shared" si="18"/>
        <v>0</v>
      </c>
      <c r="G59" s="15">
        <f t="shared" si="18"/>
        <v>0</v>
      </c>
      <c r="H59" s="15">
        <f t="shared" si="18"/>
        <v>38592.699999999997</v>
      </c>
    </row>
    <row r="60" spans="1:8" x14ac:dyDescent="0.2">
      <c r="A60" s="5"/>
      <c r="B60" s="9" t="s">
        <v>60</v>
      </c>
      <c r="C60" s="16"/>
      <c r="D60" s="16"/>
      <c r="E60" s="16"/>
      <c r="F60" s="16"/>
      <c r="G60" s="16"/>
      <c r="H60" s="16">
        <f t="shared" si="3"/>
        <v>0</v>
      </c>
    </row>
    <row r="61" spans="1:8" x14ac:dyDescent="0.2">
      <c r="A61" s="5"/>
      <c r="B61" s="9" t="s">
        <v>61</v>
      </c>
      <c r="C61" s="16">
        <v>38592.699999999997</v>
      </c>
      <c r="D61" s="16">
        <v>0</v>
      </c>
      <c r="E61" s="16">
        <f t="shared" ref="E61:E62" si="19">C61+D61</f>
        <v>38592.699999999997</v>
      </c>
      <c r="F61" s="16">
        <f>SUM([1]COG!$G$60)</f>
        <v>0</v>
      </c>
      <c r="G61" s="16">
        <f>SUM([1]COG!$H$60)</f>
        <v>0</v>
      </c>
      <c r="H61" s="16">
        <f t="shared" si="3"/>
        <v>38592.699999999997</v>
      </c>
    </row>
    <row r="62" spans="1:8" x14ac:dyDescent="0.2">
      <c r="A62" s="5"/>
      <c r="B62" s="9" t="s">
        <v>62</v>
      </c>
      <c r="C62" s="16"/>
      <c r="D62" s="16"/>
      <c r="E62" s="16">
        <f t="shared" si="19"/>
        <v>0</v>
      </c>
      <c r="F62" s="16"/>
      <c r="G62" s="16"/>
      <c r="H62" s="16">
        <f t="shared" si="3"/>
        <v>0</v>
      </c>
    </row>
    <row r="63" spans="1:8" ht="12" customHeight="1" x14ac:dyDescent="0.2">
      <c r="A63" s="19" t="s">
        <v>63</v>
      </c>
      <c r="B63" s="20"/>
      <c r="C63" s="15">
        <f t="shared" ref="C63:H63" si="20">SUM(C64:C71)</f>
        <v>5000000</v>
      </c>
      <c r="D63" s="15">
        <f t="shared" si="20"/>
        <v>0</v>
      </c>
      <c r="E63" s="15">
        <f t="shared" si="20"/>
        <v>5000000</v>
      </c>
      <c r="F63" s="15">
        <v>0</v>
      </c>
      <c r="G63" s="15">
        <v>0</v>
      </c>
      <c r="H63" s="15">
        <f t="shared" si="20"/>
        <v>5000000</v>
      </c>
    </row>
    <row r="64" spans="1:8" x14ac:dyDescent="0.2">
      <c r="A64" s="5"/>
      <c r="B64" s="9" t="s">
        <v>64</v>
      </c>
      <c r="C64" s="16"/>
      <c r="D64" s="16"/>
      <c r="E64" s="16">
        <f t="shared" ref="E64:E71" si="21">C64+D64</f>
        <v>0</v>
      </c>
      <c r="F64" s="16"/>
      <c r="G64" s="16"/>
      <c r="H64" s="16">
        <f t="shared" si="3"/>
        <v>0</v>
      </c>
    </row>
    <row r="65" spans="1:8" x14ac:dyDescent="0.2">
      <c r="A65" s="5"/>
      <c r="B65" s="9" t="s">
        <v>65</v>
      </c>
      <c r="C65" s="16"/>
      <c r="D65" s="16"/>
      <c r="E65" s="16">
        <f t="shared" si="21"/>
        <v>0</v>
      </c>
      <c r="F65" s="16"/>
      <c r="G65" s="16"/>
      <c r="H65" s="16">
        <f t="shared" si="3"/>
        <v>0</v>
      </c>
    </row>
    <row r="66" spans="1:8" x14ac:dyDescent="0.2">
      <c r="A66" s="5"/>
      <c r="B66" s="9" t="s">
        <v>66</v>
      </c>
      <c r="C66" s="16"/>
      <c r="D66" s="16"/>
      <c r="E66" s="16">
        <f t="shared" si="21"/>
        <v>0</v>
      </c>
      <c r="F66" s="16"/>
      <c r="G66" s="16"/>
      <c r="H66" s="16">
        <f t="shared" si="3"/>
        <v>0</v>
      </c>
    </row>
    <row r="67" spans="1:8" x14ac:dyDescent="0.2">
      <c r="A67" s="5"/>
      <c r="B67" s="9" t="s">
        <v>67</v>
      </c>
      <c r="C67" s="16"/>
      <c r="D67" s="16"/>
      <c r="E67" s="16">
        <f t="shared" si="21"/>
        <v>0</v>
      </c>
      <c r="F67" s="16"/>
      <c r="G67" s="16"/>
      <c r="H67" s="16">
        <f t="shared" si="3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f t="shared" si="21"/>
        <v>5000000</v>
      </c>
      <c r="F68" s="16">
        <v>0</v>
      </c>
      <c r="G68" s="16">
        <v>0</v>
      </c>
      <c r="H68" s="16">
        <f t="shared" si="3"/>
        <v>5000000</v>
      </c>
    </row>
    <row r="69" spans="1:8" x14ac:dyDescent="0.2">
      <c r="A69" s="5"/>
      <c r="B69" s="9" t="s">
        <v>69</v>
      </c>
      <c r="C69" s="16"/>
      <c r="D69" s="16"/>
      <c r="E69" s="16">
        <f t="shared" si="21"/>
        <v>0</v>
      </c>
      <c r="F69" s="16"/>
      <c r="G69" s="16"/>
      <c r="H69" s="16">
        <f t="shared" si="3"/>
        <v>0</v>
      </c>
    </row>
    <row r="70" spans="1:8" x14ac:dyDescent="0.2">
      <c r="A70" s="5"/>
      <c r="B70" s="9" t="s">
        <v>70</v>
      </c>
      <c r="C70" s="16"/>
      <c r="D70" s="16"/>
      <c r="E70" s="16">
        <f t="shared" si="21"/>
        <v>0</v>
      </c>
      <c r="F70" s="16"/>
      <c r="G70" s="16"/>
      <c r="H70" s="16">
        <f t="shared" si="3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f t="shared" si="21"/>
        <v>0</v>
      </c>
      <c r="F71" s="16"/>
      <c r="G71" s="16"/>
      <c r="H71" s="16">
        <f t="shared" si="3"/>
        <v>0</v>
      </c>
    </row>
    <row r="72" spans="1:8" x14ac:dyDescent="0.2">
      <c r="A72" s="19" t="s">
        <v>72</v>
      </c>
      <c r="B72" s="20"/>
      <c r="C72" s="15">
        <v>0</v>
      </c>
      <c r="D72" s="15">
        <f t="shared" ref="D72:H72" si="22">SUM(D73:D75)</f>
        <v>0</v>
      </c>
      <c r="E72" s="15">
        <f t="shared" si="22"/>
        <v>0</v>
      </c>
      <c r="F72" s="15">
        <v>0</v>
      </c>
      <c r="G72" s="15">
        <v>0</v>
      </c>
      <c r="H72" s="15">
        <f t="shared" si="22"/>
        <v>0</v>
      </c>
    </row>
    <row r="73" spans="1:8" x14ac:dyDescent="0.2">
      <c r="A73" s="5"/>
      <c r="B73" s="9" t="s">
        <v>73</v>
      </c>
      <c r="C73" s="16"/>
      <c r="D73" s="16"/>
      <c r="E73" s="16">
        <f t="shared" ref="E73" si="23">C73+D73</f>
        <v>0</v>
      </c>
      <c r="F73" s="16"/>
      <c r="G73" s="16"/>
      <c r="H73" s="16">
        <f t="shared" si="3"/>
        <v>0</v>
      </c>
    </row>
    <row r="74" spans="1:8" x14ac:dyDescent="0.2">
      <c r="A74" s="5"/>
      <c r="B74" s="9" t="s">
        <v>74</v>
      </c>
      <c r="C74" s="16"/>
      <c r="D74" s="16"/>
      <c r="E74" s="16">
        <f>C74+D74</f>
        <v>0</v>
      </c>
      <c r="F74" s="16"/>
      <c r="G74" s="16"/>
      <c r="H74" s="16">
        <f t="shared" si="3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f>C75+D75</f>
        <v>0</v>
      </c>
      <c r="F75" s="16"/>
      <c r="G75" s="16"/>
      <c r="H75" s="16">
        <f t="shared" si="3"/>
        <v>0</v>
      </c>
    </row>
    <row r="76" spans="1:8" x14ac:dyDescent="0.2">
      <c r="A76" s="19" t="s">
        <v>76</v>
      </c>
      <c r="B76" s="20"/>
      <c r="C76" s="15">
        <v>0</v>
      </c>
      <c r="D76" s="15">
        <f t="shared" ref="D76:H76" si="24">SUM(D77:D83)</f>
        <v>0</v>
      </c>
      <c r="E76" s="15">
        <f t="shared" si="24"/>
        <v>0</v>
      </c>
      <c r="F76" s="15">
        <v>0</v>
      </c>
      <c r="G76" s="15">
        <v>0</v>
      </c>
      <c r="H76" s="15">
        <f t="shared" si="24"/>
        <v>0</v>
      </c>
    </row>
    <row r="77" spans="1:8" x14ac:dyDescent="0.2">
      <c r="A77" s="5"/>
      <c r="B77" s="9" t="s">
        <v>77</v>
      </c>
      <c r="C77" s="16"/>
      <c r="D77" s="6"/>
      <c r="E77" s="16">
        <f t="shared" ref="E77:E83" si="25">C77+D77</f>
        <v>0</v>
      </c>
      <c r="F77" s="16"/>
      <c r="G77" s="16"/>
      <c r="H77" s="16">
        <f t="shared" ref="H77:H83" si="26">E77-F77</f>
        <v>0</v>
      </c>
    </row>
    <row r="78" spans="1:8" x14ac:dyDescent="0.2">
      <c r="A78" s="5"/>
      <c r="B78" s="9" t="s">
        <v>78</v>
      </c>
      <c r="C78" s="16"/>
      <c r="D78" s="6"/>
      <c r="E78" s="16">
        <f t="shared" si="25"/>
        <v>0</v>
      </c>
      <c r="F78" s="16"/>
      <c r="G78" s="16"/>
      <c r="H78" s="16">
        <f t="shared" si="26"/>
        <v>0</v>
      </c>
    </row>
    <row r="79" spans="1:8" x14ac:dyDescent="0.2">
      <c r="A79" s="5"/>
      <c r="B79" s="9" t="s">
        <v>79</v>
      </c>
      <c r="C79" s="16"/>
      <c r="D79" s="6"/>
      <c r="E79" s="16">
        <f t="shared" si="25"/>
        <v>0</v>
      </c>
      <c r="F79" s="16"/>
      <c r="G79" s="16"/>
      <c r="H79" s="16">
        <f t="shared" si="26"/>
        <v>0</v>
      </c>
    </row>
    <row r="80" spans="1:8" x14ac:dyDescent="0.2">
      <c r="A80" s="5"/>
      <c r="B80" s="9" t="s">
        <v>80</v>
      </c>
      <c r="C80" s="16"/>
      <c r="D80" s="6"/>
      <c r="E80" s="16">
        <f t="shared" si="25"/>
        <v>0</v>
      </c>
      <c r="F80" s="16"/>
      <c r="G80" s="16"/>
      <c r="H80" s="16">
        <f t="shared" si="26"/>
        <v>0</v>
      </c>
    </row>
    <row r="81" spans="1:8" x14ac:dyDescent="0.2">
      <c r="A81" s="5"/>
      <c r="B81" s="9" t="s">
        <v>81</v>
      </c>
      <c r="C81" s="16"/>
      <c r="D81" s="6"/>
      <c r="E81" s="16">
        <f t="shared" si="25"/>
        <v>0</v>
      </c>
      <c r="F81" s="16"/>
      <c r="G81" s="16"/>
      <c r="H81" s="16">
        <f t="shared" si="26"/>
        <v>0</v>
      </c>
    </row>
    <row r="82" spans="1:8" x14ac:dyDescent="0.2">
      <c r="A82" s="5"/>
      <c r="B82" s="9" t="s">
        <v>82</v>
      </c>
      <c r="C82" s="16"/>
      <c r="D82" s="6"/>
      <c r="E82" s="16">
        <f t="shared" si="25"/>
        <v>0</v>
      </c>
      <c r="F82" s="16"/>
      <c r="G82" s="16"/>
      <c r="H82" s="16">
        <f t="shared" si="26"/>
        <v>0</v>
      </c>
    </row>
    <row r="83" spans="1:8" x14ac:dyDescent="0.2">
      <c r="A83" s="5"/>
      <c r="B83" s="9" t="s">
        <v>83</v>
      </c>
      <c r="C83" s="16"/>
      <c r="D83" s="6"/>
      <c r="E83" s="16">
        <f t="shared" si="25"/>
        <v>0</v>
      </c>
      <c r="F83" s="16"/>
      <c r="G83" s="16"/>
      <c r="H83" s="16">
        <f t="shared" si="26"/>
        <v>0</v>
      </c>
    </row>
    <row r="84" spans="1:8" ht="12.75" thickBot="1" x14ac:dyDescent="0.25">
      <c r="A84" s="25"/>
      <c r="B84" s="26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23"/>
      <c r="B86" s="24"/>
      <c r="C86" s="21"/>
      <c r="D86" s="21"/>
      <c r="E86" s="21"/>
      <c r="F86" s="21"/>
      <c r="G86" s="21"/>
      <c r="H86" s="21"/>
    </row>
    <row r="87" spans="1:8" x14ac:dyDescent="0.2">
      <c r="A87" s="19" t="s">
        <v>84</v>
      </c>
      <c r="B87" s="20"/>
      <c r="C87" s="22"/>
      <c r="D87" s="22"/>
      <c r="E87" s="22"/>
      <c r="F87" s="22"/>
      <c r="G87" s="22"/>
      <c r="H87" s="22"/>
    </row>
    <row r="88" spans="1:8" x14ac:dyDescent="0.2">
      <c r="A88" s="17" t="s">
        <v>11</v>
      </c>
      <c r="B88" s="18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17" t="s">
        <v>19</v>
      </c>
      <c r="B96" s="18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17" t="s">
        <v>29</v>
      </c>
      <c r="B106" s="18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17" t="s">
        <v>39</v>
      </c>
      <c r="B116" s="18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17" t="s">
        <v>49</v>
      </c>
      <c r="B126" s="18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17" t="s">
        <v>59</v>
      </c>
      <c r="B136" s="18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17" t="s">
        <v>63</v>
      </c>
      <c r="B140" s="18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17" t="s">
        <v>72</v>
      </c>
      <c r="B149" s="18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17" t="s">
        <v>76</v>
      </c>
      <c r="B153" s="18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19" t="s">
        <v>85</v>
      </c>
      <c r="B162" s="20"/>
      <c r="C162" s="15">
        <f>C86+C10</f>
        <v>999999999.99499989</v>
      </c>
      <c r="D162" s="15">
        <f t="shared" ref="D162:H162" si="27">D86+D10</f>
        <v>9500000</v>
      </c>
      <c r="E162" s="15">
        <f t="shared" si="27"/>
        <v>1009499999.9949999</v>
      </c>
      <c r="F162" s="15">
        <f t="shared" si="27"/>
        <v>441583064.41000003</v>
      </c>
      <c r="G162" s="15">
        <f t="shared" si="27"/>
        <v>415956500.44999999</v>
      </c>
      <c r="H162" s="15">
        <f t="shared" si="27"/>
        <v>567916935.58500004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2019-07-16T18:18:01Z</dcterms:modified>
</cp:coreProperties>
</file>