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externalReferences>
    <externalReference r:id="rId2"/>
  </externalReference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78" i="1" l="1"/>
  <c r="E79" i="1" s="1"/>
  <c r="D78" i="1"/>
  <c r="D79" i="1" s="1"/>
  <c r="C78" i="1"/>
  <c r="C79" i="1" s="1"/>
  <c r="E60" i="1"/>
  <c r="D60" i="1"/>
  <c r="C60" i="1"/>
  <c r="E56" i="1"/>
  <c r="D56" i="1"/>
  <c r="C56" i="1"/>
  <c r="E55" i="1"/>
  <c r="D55" i="1"/>
  <c r="C55" i="1"/>
  <c r="E54" i="1"/>
  <c r="D54" i="1"/>
  <c r="C54" i="1"/>
  <c r="E19" i="1"/>
  <c r="D19" i="1"/>
  <c r="C19" i="1"/>
  <c r="E16" i="1"/>
  <c r="E15" i="1" s="1"/>
  <c r="D16" i="1"/>
  <c r="D58" i="1" s="1"/>
  <c r="C16" i="1"/>
  <c r="C58" i="1" s="1"/>
  <c r="E11" i="1"/>
  <c r="E10" i="1" s="1"/>
  <c r="D11" i="1"/>
  <c r="D53" i="1" s="1"/>
  <c r="D62" i="1" s="1"/>
  <c r="D63" i="1" s="1"/>
  <c r="C11" i="1"/>
  <c r="C10" i="1" s="1"/>
  <c r="D10" i="1"/>
  <c r="C23" i="1" l="1"/>
  <c r="C24" i="1" s="1"/>
  <c r="C25" i="1" s="1"/>
  <c r="C34" i="1" s="1"/>
  <c r="E23" i="1"/>
  <c r="E24" i="1" s="1"/>
  <c r="E25" i="1" s="1"/>
  <c r="E34" i="1" s="1"/>
  <c r="E53" i="1"/>
  <c r="E58" i="1"/>
  <c r="C15" i="1"/>
  <c r="C53" i="1"/>
  <c r="C62" i="1" s="1"/>
  <c r="C63" i="1" s="1"/>
  <c r="D15" i="1"/>
  <c r="D23" i="1" s="1"/>
  <c r="D24" i="1" s="1"/>
  <c r="D25" i="1" s="1"/>
  <c r="D34" i="1" s="1"/>
  <c r="E62" i="1" l="1"/>
  <c r="E63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<sst xmlns="http://schemas.openxmlformats.org/spreadsheetml/2006/main" count="70" uniqueCount="46">
  <si>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</si>
  <si>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</si>
  <si>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diciembre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</si>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</sst>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LDF_4TO_TRIM_2021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b"/>
      <sheetName val="FORMATO_6c"/>
      <sheetName val="FORMATO_6d"/>
      <sheetName val="Hoja1"/>
    </sheetNames>
    <sheetDataSet>
      <sheetData sheetId="0"/>
      <sheetData sheetId="1">
        <row r="43">
          <cell r="D43">
            <v>36989318.289999999</v>
          </cell>
          <cell r="G43">
            <v>37291768.950000003</v>
          </cell>
          <cell r="H43">
            <v>37291768.950000003</v>
          </cell>
        </row>
      </sheetData>
      <sheetData sheetId="2">
        <row r="10">
          <cell r="C10">
            <v>48848117</v>
          </cell>
          <cell r="F10">
            <v>45615984.080000006</v>
          </cell>
          <cell r="G10">
            <v>41931861.390000001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5" sqref="A5:E5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36989318.289999999</v>
      </c>
      <c r="D10" s="17">
        <f t="shared" ref="D10:E10" si="0">D11+D12+D13</f>
        <v>37291768.950000003</v>
      </c>
      <c r="E10" s="17">
        <f t="shared" si="0"/>
        <v>37291768.950000003</v>
      </c>
    </row>
    <row r="11" spans="1:5" x14ac:dyDescent="0.2">
      <c r="A11" s="14"/>
      <c r="B11" s="18" t="s">
        <v>11</v>
      </c>
      <c r="C11" s="17">
        <f>SUM([1]FORMATO_5!D43)</f>
        <v>36989318.289999999</v>
      </c>
      <c r="D11" s="17">
        <f>SUM([1]FORMATO_5!G43)</f>
        <v>37291768.950000003</v>
      </c>
      <c r="E11" s="17">
        <f>SUM([1]FORMATO_5!H43)</f>
        <v>37291768.950000003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48848117</v>
      </c>
      <c r="D15" s="17">
        <f t="shared" ref="D15:E15" si="1">D16+D17</f>
        <v>45615984.080000006</v>
      </c>
      <c r="E15" s="17">
        <f t="shared" si="1"/>
        <v>41931861.390000001</v>
      </c>
    </row>
    <row r="16" spans="1:5" x14ac:dyDescent="0.2">
      <c r="A16" s="14"/>
      <c r="B16" s="18" t="s">
        <v>15</v>
      </c>
      <c r="C16" s="17">
        <f>SUM([1]FORMATO_6a_GOG!C10)</f>
        <v>48848117</v>
      </c>
      <c r="D16" s="17">
        <f>SUM([1]FORMATO_6a_GOG!F10)</f>
        <v>45615984.080000006</v>
      </c>
      <c r="E16" s="17">
        <f>SUM([1]FORMATO_6a_GOG!G10)</f>
        <v>41931861.390000001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-11858798.710000001</v>
      </c>
      <c r="D23" s="17">
        <f t="shared" ref="D23:E23" si="3">D10-D15+D19</f>
        <v>-8324215.1300000027</v>
      </c>
      <c r="E23" s="17">
        <f t="shared" si="3"/>
        <v>-4640092.4399999976</v>
      </c>
    </row>
    <row r="24" spans="1:5" x14ac:dyDescent="0.2">
      <c r="A24" s="14"/>
      <c r="B24" s="16" t="s">
        <v>21</v>
      </c>
      <c r="C24" s="17">
        <f>C23-C13</f>
        <v>-11858798.710000001</v>
      </c>
      <c r="D24" s="17">
        <f t="shared" ref="D24:E24" si="4">D23-D13</f>
        <v>-8324215.1300000027</v>
      </c>
      <c r="E24" s="17">
        <f t="shared" si="4"/>
        <v>-4640092.4399999976</v>
      </c>
    </row>
    <row r="25" spans="1:5" ht="24" x14ac:dyDescent="0.2">
      <c r="A25" s="14"/>
      <c r="B25" s="16" t="s">
        <v>22</v>
      </c>
      <c r="C25" s="17">
        <f>C24-C19</f>
        <v>-11858798.710000001</v>
      </c>
      <c r="D25" s="17">
        <f t="shared" ref="D25:E25" si="5">D24-D19</f>
        <v>-8324215.1300000027</v>
      </c>
      <c r="E25" s="17">
        <f t="shared" si="5"/>
        <v>-4640092.4399999976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-11858798.710000001</v>
      </c>
      <c r="D34" s="27">
        <f t="shared" ref="D34:E34" si="6">D25+D30</f>
        <v>-8324215.1300000027</v>
      </c>
      <c r="E34" s="27">
        <f t="shared" si="6"/>
        <v>-4640092.4399999976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36989318.289999999</v>
      </c>
      <c r="D53" s="45">
        <f t="shared" ref="D53:E53" si="7">D11</f>
        <v>37291768.950000003</v>
      </c>
      <c r="E53" s="45">
        <f t="shared" si="7"/>
        <v>37291768.950000003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8">D41-D44</f>
        <v>0</v>
      </c>
      <c r="E54" s="33">
        <f t="shared" si="8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9">D41</f>
        <v>0</v>
      </c>
      <c r="E55" s="33">
        <f t="shared" si="9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10">D44</f>
        <v>0</v>
      </c>
      <c r="E56" s="33">
        <f t="shared" si="10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48848117</v>
      </c>
      <c r="D58" s="45">
        <f t="shared" ref="D58:E58" si="11">SUM(D16)</f>
        <v>45615984.080000006</v>
      </c>
      <c r="E58" s="45">
        <f t="shared" si="11"/>
        <v>41931861.390000001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2">SUM(D20)</f>
        <v>0</v>
      </c>
      <c r="E60" s="46">
        <f t="shared" si="12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-11858798.710000001</v>
      </c>
      <c r="D62" s="47">
        <f t="shared" ref="D62:E62" si="13">D53+D54-D58+D60</f>
        <v>-8324215.1300000027</v>
      </c>
      <c r="E62" s="47">
        <f t="shared" si="13"/>
        <v>-4640092.4399999976</v>
      </c>
    </row>
    <row r="63" spans="1:5" x14ac:dyDescent="0.2">
      <c r="A63" s="34"/>
      <c r="B63" s="35" t="s">
        <v>41</v>
      </c>
      <c r="C63" s="47">
        <f>C62-C54</f>
        <v>-11858798.710000001</v>
      </c>
      <c r="D63" s="47">
        <f t="shared" ref="D63:E63" si="14">D62-D54</f>
        <v>-8324215.1300000027</v>
      </c>
      <c r="E63" s="47">
        <f t="shared" si="14"/>
        <v>-4640092.4399999976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5">D69+D70-D74+D76</f>
        <v>0</v>
      </c>
      <c r="E78" s="35">
        <f t="shared" si="15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6">D78-D70</f>
        <v>0</v>
      </c>
      <c r="E79" s="39">
        <f t="shared" si="16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2022-03-23T21:43:12Z</dcterms:created>
  <dcterms:modified xsi:type="dcterms:W3CDTF">2022-03-23T21:43:53Z</dcterms:modified>
</cp:coreProperties>
</file>