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19395" windowHeight="6885"/>
  </bookViews>
  <sheets>
    <sheet name="CTG" sheetId="1" r:id="rId1"/>
  </sheets>
  <externalReferences>
    <externalReference r:id="rId2"/>
  </externalReferences>
  <definedNames>
    <definedName name="_xlnm.Print_Area" localSheetId="0">CTG!$B$1:$I$34</definedName>
  </definedNames>
  <calcPr calcId="145621"/>
</workbook>
</file>

<file path=xl/calcChain.xml><?xml version="1.0" encoding="utf-8"?>
<calcChain xmlns="http://schemas.openxmlformats.org/spreadsheetml/2006/main">
  <c r="I19" i="1" l="1"/>
  <c r="H19" i="1"/>
  <c r="G19" i="1"/>
  <c r="E19" i="1"/>
  <c r="D19" i="1"/>
  <c r="F19" i="1" s="1"/>
  <c r="H17" i="1"/>
  <c r="G17" i="1"/>
  <c r="E17" i="1"/>
  <c r="D17" i="1"/>
  <c r="F17" i="1" s="1"/>
  <c r="I17" i="1" s="1"/>
  <c r="I15" i="1"/>
  <c r="F15" i="1"/>
  <c r="H13" i="1"/>
  <c r="G13" i="1"/>
  <c r="F13" i="1"/>
  <c r="I13" i="1" s="1"/>
  <c r="E13" i="1"/>
  <c r="D13" i="1"/>
  <c r="H11" i="1"/>
  <c r="H21" i="1" s="1"/>
  <c r="G11" i="1"/>
  <c r="G21" i="1" s="1"/>
  <c r="E11" i="1"/>
  <c r="E21" i="1" s="1"/>
  <c r="D11" i="1"/>
  <c r="D21" i="1" s="1"/>
  <c r="F11" i="1" l="1"/>
  <c r="I11" i="1" l="1"/>
  <c r="I21" i="1" s="1"/>
  <c r="F21" i="1"/>
</calcChain>
</file>

<file path=xl/sharedStrings.xml><?xml version="1.0" encoding="utf-8"?>
<sst xmlns="http://schemas.openxmlformats.org/spreadsheetml/2006/main" count="20" uniqueCount="20">
  <si>
    <t>Poder Judicial del Estado de Baja California</t>
  </si>
  <si>
    <t>Estado Analítico del Ejercicio del Presupuesto de Egresos</t>
  </si>
  <si>
    <t>Clasificación Económica (por Tipo de Gasto)</t>
  </si>
  <si>
    <t>Del 1 de enero al 31 de diciembre de 2021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</si>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</sst>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_ ;[Red]\-#,##0.000\ "/>
    <numFmt numFmtId="165" formatCode="#,##0.00_ ;[Red]\-#,##0.00\ "/>
    <numFmt numFmtId="166" formatCode="#,##0.00000;[Red]\-#,##0.00000"/>
    <numFmt numFmtId="167" formatCode="General_)"/>
    <numFmt numFmtId="168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7" fontId="9" fillId="0" borderId="0"/>
    <xf numFmtId="43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</cellStyleXfs>
  <cellXfs count="34"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8" fontId="3" fillId="3" borderId="9" xfId="0" applyNumberFormat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  <xf numFmtId="164" fontId="3" fillId="3" borderId="10" xfId="1" applyNumberFormat="1" applyFont="1" applyFill="1" applyBorder="1" applyAlignment="1">
      <alignment horizontal="right" vertical="center" wrapText="1"/>
    </xf>
    <xf numFmtId="165" fontId="3" fillId="3" borderId="10" xfId="1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165" fontId="3" fillId="3" borderId="10" xfId="0" applyNumberFormat="1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>
      <alignment horizontal="justify" vertical="center" wrapText="1"/>
    </xf>
    <xf numFmtId="165" fontId="3" fillId="3" borderId="11" xfId="0" applyNumberFormat="1" applyFont="1" applyFill="1" applyBorder="1" applyAlignment="1">
      <alignment horizontal="justify" vertical="center" wrapText="1"/>
    </xf>
    <xf numFmtId="165" fontId="7" fillId="3" borderId="11" xfId="1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3" borderId="0" xfId="0" applyFont="1" applyFill="1"/>
    <xf numFmtId="0" fontId="3" fillId="0" borderId="0" xfId="0" applyFont="1"/>
    <xf numFmtId="38" fontId="3" fillId="0" borderId="0" xfId="0" applyNumberFormat="1" applyFont="1"/>
    <xf numFmtId="0" fontId="8" fillId="0" borderId="0" xfId="0" applyFont="1" applyAlignment="1">
      <alignment horizontal="center"/>
    </xf>
    <xf numFmtId="166" fontId="3" fillId="0" borderId="0" xfId="0" applyNumberFormat="1" applyFont="1"/>
  </cellXfs>
  <cellStyles count="14">
    <cellStyle name="=C:\WINNT\SYSTEM32\COMMAND.COM" xfId="2"/>
    <cellStyle name="Comma 4 2" xfId="3"/>
    <cellStyle name="Euro" xfId="4"/>
    <cellStyle name="Euro 2" xfId="5"/>
    <cellStyle name="Euro 3" xfId="6"/>
    <cellStyle name="Millares" xfId="1" builtinId="3"/>
    <cellStyle name="Millares 2" xfId="7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2" name="1 CuadroTexto"/>
        <xdr:cNvSpPr txBox="1"/>
      </xdr:nvSpPr>
      <xdr:spPr>
        <a:xfrm>
          <a:off x="6048375" y="5238750"/>
          <a:ext cx="28194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2505074</xdr:colOff>
      <xdr:row>27</xdr:row>
      <xdr:rowOff>19050</xdr:rowOff>
    </xdr:from>
    <xdr:to>
      <xdr:col>5</xdr:col>
      <xdr:colOff>895350</xdr:colOff>
      <xdr:row>32</xdr:row>
      <xdr:rowOff>19050</xdr:rowOff>
    </xdr:to>
    <xdr:sp macro="" textlink="">
      <xdr:nvSpPr>
        <xdr:cNvPr id="3" name="2 CuadroTexto"/>
        <xdr:cNvSpPr txBox="1"/>
      </xdr:nvSpPr>
      <xdr:spPr>
        <a:xfrm>
          <a:off x="2809874" y="5267325"/>
          <a:ext cx="320040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4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48575" y="161925"/>
          <a:ext cx="94427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26</xdr:row>
      <xdr:rowOff>171450</xdr:rowOff>
    </xdr:from>
    <xdr:to>
      <xdr:col>2</xdr:col>
      <xdr:colOff>2476500</xdr:colOff>
      <xdr:row>32</xdr:row>
      <xdr:rowOff>57150</xdr:rowOff>
    </xdr:to>
    <xdr:sp macro="" textlink="">
      <xdr:nvSpPr>
        <xdr:cNvPr id="9" name="8 CuadroTexto"/>
        <xdr:cNvSpPr txBox="1"/>
      </xdr:nvSpPr>
      <xdr:spPr>
        <a:xfrm>
          <a:off x="9525" y="52292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1/04_CUARTO_TRIMESTRE_2021/PJ_2021_AVANCE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  <sheetName val="Hoja1"/>
      <sheetName val="Hoja2"/>
      <sheetName val="Hoja3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D10">
            <v>970798083.09200001</v>
          </cell>
          <cell r="E10">
            <v>41040748.350000001</v>
          </cell>
          <cell r="G10">
            <v>1008690771.636</v>
          </cell>
          <cell r="H10">
            <v>987543530.85599995</v>
          </cell>
        </row>
        <row r="18">
          <cell r="D18">
            <v>8188101.0810000002</v>
          </cell>
          <cell r="E18">
            <v>13182923.359999999</v>
          </cell>
          <cell r="G18">
            <v>19918347.060000002</v>
          </cell>
          <cell r="H18">
            <v>14260135.360000001</v>
          </cell>
        </row>
        <row r="28">
          <cell r="D28">
            <v>23768444.140000001</v>
          </cell>
          <cell r="E28">
            <v>39671126.870000005</v>
          </cell>
          <cell r="G28">
            <v>58992188.789999999</v>
          </cell>
          <cell r="H28">
            <v>52744415.329999998</v>
          </cell>
        </row>
        <row r="38">
          <cell r="D38">
            <v>55000</v>
          </cell>
          <cell r="E38">
            <v>0</v>
          </cell>
          <cell r="G38">
            <v>50000</v>
          </cell>
          <cell r="H38">
            <v>50000</v>
          </cell>
        </row>
        <row r="48">
          <cell r="D48">
            <v>21025223.014999997</v>
          </cell>
          <cell r="E48">
            <v>16141468.549999999</v>
          </cell>
          <cell r="F48">
            <v>37166691.564999998</v>
          </cell>
          <cell r="G48">
            <v>34834298.869999997</v>
          </cell>
          <cell r="H48">
            <v>33175517.920000002</v>
          </cell>
        </row>
        <row r="58">
          <cell r="D58">
            <v>565148.67500000005</v>
          </cell>
          <cell r="E58">
            <v>11607392.279999999</v>
          </cell>
          <cell r="F58">
            <v>12172540.955</v>
          </cell>
          <cell r="G58">
            <v>12172102.23</v>
          </cell>
          <cell r="H58">
            <v>12172102.23</v>
          </cell>
        </row>
        <row r="62">
          <cell r="D62">
            <v>5000000</v>
          </cell>
          <cell r="E62">
            <v>0</v>
          </cell>
          <cell r="G62">
            <v>5000000</v>
          </cell>
          <cell r="H62">
            <v>5000000</v>
          </cell>
        </row>
        <row r="70"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</row>
      </sheetData>
      <sheetData sheetId="7"/>
      <sheetData sheetId="8"/>
      <sheetData sheetId="9"/>
      <sheetData sheetId="10"/>
      <sheetData sheetId="11"/>
      <sheetData sheetId="12">
        <row r="37">
          <cell r="E37">
            <v>49996412.215999998</v>
          </cell>
          <cell r="F37">
            <v>1241462.82</v>
          </cell>
          <cell r="H37">
            <v>51201329.770000003</v>
          </cell>
          <cell r="I37">
            <v>45063744.359999999</v>
          </cell>
        </row>
        <row r="47">
          <cell r="E47">
            <v>561592.73</v>
          </cell>
          <cell r="F47">
            <v>-84238.91</v>
          </cell>
          <cell r="H47">
            <v>477353.82</v>
          </cell>
          <cell r="I47">
            <v>477353.82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E23" sqref="E23"/>
    </sheetView>
  </sheetViews>
  <sheetFormatPr baseColWidth="10" defaultRowHeight="15" x14ac:dyDescent="0.25"/>
  <cols>
    <col min="1" max="1" width="2.5703125" style="2" customWidth="1"/>
    <col min="2" max="2" width="2" style="30" customWidth="1"/>
    <col min="3" max="3" width="45.85546875" style="30" customWidth="1"/>
    <col min="4" max="4" width="13.5703125" style="30" customWidth="1"/>
    <col min="5" max="5" width="12.7109375" style="30" customWidth="1"/>
    <col min="6" max="6" width="13.85546875" style="30" customWidth="1"/>
    <col min="7" max="7" width="13.7109375" style="30" customWidth="1"/>
    <col min="8" max="8" width="14.85546875" style="30" customWidth="1"/>
    <col min="9" max="9" width="13.42578125" style="30" customWidth="1"/>
    <col min="10" max="10" width="4" style="2" customWidth="1"/>
    <col min="11" max="16384" width="11.42578125" style="2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5.75" x14ac:dyDescent="0.25">
      <c r="B2" s="3" t="s">
        <v>0</v>
      </c>
      <c r="C2" s="3"/>
      <c r="D2" s="3"/>
      <c r="E2" s="3"/>
      <c r="F2" s="3"/>
      <c r="G2" s="3"/>
      <c r="H2" s="3"/>
      <c r="I2" s="3"/>
    </row>
    <row r="3" spans="2:9" x14ac:dyDescent="0.25">
      <c r="B3" s="4" t="s">
        <v>1</v>
      </c>
      <c r="C3" s="4"/>
      <c r="D3" s="4"/>
      <c r="E3" s="4"/>
      <c r="F3" s="4"/>
      <c r="G3" s="4"/>
      <c r="H3" s="4"/>
      <c r="I3" s="4"/>
    </row>
    <row r="4" spans="2:9" x14ac:dyDescent="0.25">
      <c r="B4" s="4" t="s">
        <v>2</v>
      </c>
      <c r="C4" s="4"/>
      <c r="D4" s="4"/>
      <c r="E4" s="4"/>
      <c r="F4" s="4"/>
      <c r="G4" s="4"/>
      <c r="H4" s="4"/>
      <c r="I4" s="4"/>
    </row>
    <row r="5" spans="2:9" x14ac:dyDescent="0.25">
      <c r="B5" s="4" t="s">
        <v>3</v>
      </c>
      <c r="C5" s="4"/>
      <c r="D5" s="4"/>
      <c r="E5" s="4"/>
      <c r="F5" s="4"/>
      <c r="G5" s="4"/>
      <c r="H5" s="4"/>
      <c r="I5" s="4"/>
    </row>
    <row r="6" spans="2:9" x14ac:dyDescent="0.25">
      <c r="B6" s="5"/>
      <c r="C6" s="5"/>
      <c r="D6" s="5"/>
      <c r="E6" s="5"/>
      <c r="F6" s="5"/>
      <c r="G6" s="5"/>
      <c r="H6" s="5"/>
      <c r="I6" s="5"/>
    </row>
    <row r="7" spans="2:9" x14ac:dyDescent="0.25">
      <c r="B7" s="6" t="s">
        <v>4</v>
      </c>
      <c r="C7" s="7"/>
      <c r="D7" s="8" t="s">
        <v>5</v>
      </c>
      <c r="E7" s="8"/>
      <c r="F7" s="8"/>
      <c r="G7" s="8"/>
      <c r="H7" s="8"/>
      <c r="I7" s="8" t="s">
        <v>6</v>
      </c>
    </row>
    <row r="8" spans="2:9" ht="22.5" x14ac:dyDescent="0.25">
      <c r="B8" s="9"/>
      <c r="C8" s="10"/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8"/>
    </row>
    <row r="9" spans="2:9" x14ac:dyDescent="0.25">
      <c r="B9" s="12"/>
      <c r="C9" s="13"/>
      <c r="D9" s="11">
        <v>1</v>
      </c>
      <c r="E9" s="11">
        <v>2</v>
      </c>
      <c r="F9" s="11" t="s">
        <v>12</v>
      </c>
      <c r="G9" s="11">
        <v>4</v>
      </c>
      <c r="H9" s="11">
        <v>5</v>
      </c>
      <c r="I9" s="11" t="s">
        <v>13</v>
      </c>
    </row>
    <row r="10" spans="2:9" x14ac:dyDescent="0.25">
      <c r="B10" s="14"/>
      <c r="C10" s="15"/>
      <c r="D10" s="16"/>
      <c r="E10" s="16"/>
      <c r="F10" s="16"/>
      <c r="G10" s="16"/>
      <c r="H10" s="16"/>
      <c r="I10" s="16"/>
    </row>
    <row r="11" spans="2:9" x14ac:dyDescent="0.25">
      <c r="B11" s="17"/>
      <c r="C11" s="18" t="s">
        <v>14</v>
      </c>
      <c r="D11" s="19">
        <f>SUM([1]COG!D10,[1]COG!D18,[1]COG!D28,[1]COG!D38,[1]COG!D62)-([1]COG_PARTIDA_ESPECIFICA!E37+[1]COG_PARTIDA_ESPECIFICA!E47)</f>
        <v>957251623.36699998</v>
      </c>
      <c r="E11" s="20">
        <f>SUM([1]COG!E10,[1]COG!E18,[1]COG!E28,[1]COG!E38,[1]COG!E62)-([1]COG_PARTIDA_ESPECIFICA!F37+[1]COG_PARTIDA_ESPECIFICA!F47)</f>
        <v>92737574.670000017</v>
      </c>
      <c r="F11" s="20">
        <f>+D11+E11</f>
        <v>1049989198.0369999</v>
      </c>
      <c r="G11" s="20">
        <f>SUM([1]COG!G10,[1]COG!G18,[1]COG!G28,[1]COG!G38,[1]COG!G62)-([1]COG_PARTIDA_ESPECIFICA!H37+[1]COG_PARTIDA_ESPECIFICA!H47)</f>
        <v>1040972623.896</v>
      </c>
      <c r="H11" s="20">
        <f>SUM([1]COG!H10,[1]COG!H18,[1]COG!H28,[1]COG!H38,[1]COG!H62)-([1]COG_PARTIDA_ESPECIFICA!I37+[1]COG_PARTIDA_ESPECIFICA!I47)</f>
        <v>1014056983.3660001</v>
      </c>
      <c r="I11" s="20">
        <f>+F11-G11</f>
        <v>9016574.1409999132</v>
      </c>
    </row>
    <row r="12" spans="2:9" x14ac:dyDescent="0.25">
      <c r="B12" s="17"/>
      <c r="C12" s="21"/>
      <c r="D12" s="20"/>
      <c r="E12" s="20"/>
      <c r="F12" s="20"/>
      <c r="G12" s="20"/>
      <c r="H12" s="20"/>
      <c r="I12" s="20"/>
    </row>
    <row r="13" spans="2:9" x14ac:dyDescent="0.25">
      <c r="B13" s="22"/>
      <c r="C13" s="18" t="s">
        <v>15</v>
      </c>
      <c r="D13" s="20">
        <f>SUM([1]COG!D48,[1]COG!D58)</f>
        <v>21590371.689999998</v>
      </c>
      <c r="E13" s="20">
        <f>SUM([1]COG!E48,[1]COG!E58)</f>
        <v>27748860.829999998</v>
      </c>
      <c r="F13" s="20">
        <f>SUM([1]COG!F48,[1]COG!F58)</f>
        <v>49339232.519999996</v>
      </c>
      <c r="G13" s="20">
        <f>SUM([1]COG!G48,[1]COG!G58)</f>
        <v>47006401.099999994</v>
      </c>
      <c r="H13" s="20">
        <f>SUM([1]COG!H48,[1]COG!H58)</f>
        <v>45347620.150000006</v>
      </c>
      <c r="I13" s="20">
        <f>+F13-G13</f>
        <v>2332831.4200000018</v>
      </c>
    </row>
    <row r="14" spans="2:9" x14ac:dyDescent="0.25">
      <c r="B14" s="17"/>
      <c r="C14" s="21"/>
      <c r="D14" s="23"/>
      <c r="E14" s="23"/>
      <c r="F14" s="23"/>
      <c r="G14" s="23"/>
      <c r="H14" s="23"/>
      <c r="I14" s="23"/>
    </row>
    <row r="15" spans="2:9" x14ac:dyDescent="0.25">
      <c r="B15" s="22"/>
      <c r="C15" s="18" t="s">
        <v>16</v>
      </c>
      <c r="D15" s="23">
        <v>0</v>
      </c>
      <c r="E15" s="23">
        <v>0</v>
      </c>
      <c r="F15" s="23">
        <f>+D15+E15</f>
        <v>0</v>
      </c>
      <c r="G15" s="23">
        <v>0</v>
      </c>
      <c r="H15" s="23">
        <v>0</v>
      </c>
      <c r="I15" s="20">
        <f>+F15-G15</f>
        <v>0</v>
      </c>
    </row>
    <row r="16" spans="2:9" x14ac:dyDescent="0.25">
      <c r="B16" s="22"/>
      <c r="C16" s="18"/>
      <c r="D16" s="23"/>
      <c r="E16" s="23"/>
      <c r="F16" s="23"/>
      <c r="G16" s="23"/>
      <c r="H16" s="23"/>
      <c r="I16" s="20"/>
    </row>
    <row r="17" spans="2:9" x14ac:dyDescent="0.25">
      <c r="B17" s="22"/>
      <c r="C17" s="18" t="s">
        <v>17</v>
      </c>
      <c r="D17" s="23">
        <f>SUM([1]COG_PARTIDA_ESPECIFICA!E37,[1]COG_PARTIDA_ESPECIFICA!E47)</f>
        <v>50558004.945999995</v>
      </c>
      <c r="E17" s="23">
        <f>SUM([1]COG_PARTIDA_ESPECIFICA!F37,[1]COG_PARTIDA_ESPECIFICA!F47)</f>
        <v>1157223.9100000001</v>
      </c>
      <c r="F17" s="23">
        <f>+D17+E17</f>
        <v>51715228.855999991</v>
      </c>
      <c r="G17" s="23">
        <f>SUM([1]COG_PARTIDA_ESPECIFICA!H37,[1]COG_PARTIDA_ESPECIFICA!H47)</f>
        <v>51678683.590000004</v>
      </c>
      <c r="H17" s="23">
        <f>SUM([1]COG_PARTIDA_ESPECIFICA!I37,[1]COG_PARTIDA_ESPECIFICA!I47)</f>
        <v>45541098.18</v>
      </c>
      <c r="I17" s="20">
        <f>+F17-G17</f>
        <v>36545.265999987721</v>
      </c>
    </row>
    <row r="18" spans="2:9" x14ac:dyDescent="0.25">
      <c r="B18" s="22"/>
      <c r="C18" s="18"/>
      <c r="D18" s="23"/>
      <c r="E18" s="23"/>
      <c r="F18" s="23"/>
      <c r="G18" s="23"/>
      <c r="H18" s="23"/>
      <c r="I18" s="20"/>
    </row>
    <row r="19" spans="2:9" x14ac:dyDescent="0.25">
      <c r="B19" s="22"/>
      <c r="C19" s="18" t="s">
        <v>18</v>
      </c>
      <c r="D19" s="23">
        <f>SUM([1]COG!D70)</f>
        <v>0</v>
      </c>
      <c r="E19" s="23">
        <f>SUM([1]COG!E70)</f>
        <v>0</v>
      </c>
      <c r="F19" s="23">
        <f>+D19+E19</f>
        <v>0</v>
      </c>
      <c r="G19" s="23">
        <f>SUM([1]COG!G70)</f>
        <v>0</v>
      </c>
      <c r="H19" s="23">
        <f>SUM([1]COG!H70)</f>
        <v>0</v>
      </c>
      <c r="I19" s="23">
        <f>SUM([1]COG!I70)</f>
        <v>0</v>
      </c>
    </row>
    <row r="20" spans="2:9" x14ac:dyDescent="0.25">
      <c r="B20" s="24"/>
      <c r="C20" s="25"/>
      <c r="D20" s="26"/>
      <c r="E20" s="26"/>
      <c r="F20" s="26"/>
      <c r="G20" s="26"/>
      <c r="H20" s="26"/>
      <c r="I20" s="26"/>
    </row>
    <row r="21" spans="2:9" s="28" customFormat="1" x14ac:dyDescent="0.25">
      <c r="B21" s="24"/>
      <c r="C21" s="25" t="s">
        <v>19</v>
      </c>
      <c r="D21" s="27">
        <f>+D11+D13+D15+D17+D19</f>
        <v>1029400000.0029999</v>
      </c>
      <c r="E21" s="27">
        <f t="shared" ref="E21:I21" si="0">+E11+E13+E15+E17+E19</f>
        <v>121643659.41000001</v>
      </c>
      <c r="F21" s="27">
        <f t="shared" si="0"/>
        <v>1151043659.4129999</v>
      </c>
      <c r="G21" s="27">
        <f t="shared" si="0"/>
        <v>1139657708.586</v>
      </c>
      <c r="H21" s="27">
        <f t="shared" si="0"/>
        <v>1104945701.6960001</v>
      </c>
      <c r="I21" s="27">
        <f t="shared" si="0"/>
        <v>11385950.826999903</v>
      </c>
    </row>
    <row r="22" spans="2:9" x14ac:dyDescent="0.25">
      <c r="B22" s="29"/>
      <c r="C22" s="29"/>
      <c r="D22" s="29"/>
      <c r="E22" s="29"/>
      <c r="F22" s="29"/>
      <c r="G22" s="29"/>
      <c r="H22" s="29"/>
      <c r="I22" s="29"/>
    </row>
    <row r="23" spans="2:9" x14ac:dyDescent="0.25">
      <c r="E23" s="31"/>
    </row>
    <row r="24" spans="2:9" x14ac:dyDescent="0.25">
      <c r="D24" s="32"/>
      <c r="E24" s="32"/>
      <c r="F24" s="32"/>
      <c r="G24" s="32"/>
      <c r="H24" s="32"/>
      <c r="I24" s="32"/>
    </row>
    <row r="25" spans="2:9" x14ac:dyDescent="0.25">
      <c r="D25" s="33"/>
      <c r="E25" s="31"/>
    </row>
    <row r="26" spans="2:9" x14ac:dyDescent="0.25">
      <c r="D26" s="33"/>
    </row>
    <row r="27" spans="2:9" x14ac:dyDescent="0.25">
      <c r="D27" s="33"/>
    </row>
  </sheetData>
  <mergeCells count="9">
    <mergeCell ref="B7:C9"/>
    <mergeCell ref="D7:H7"/>
    <mergeCell ref="I7:I8"/>
    <mergeCell ref="B1:I1"/>
    <mergeCell ref="B2:I2"/>
    <mergeCell ref="B3:I3"/>
    <mergeCell ref="B4:I4"/>
    <mergeCell ref="B5:I5"/>
    <mergeCell ref="B6:I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2022-03-23T18:51:43Z</dcterms:created>
  <dcterms:modified xsi:type="dcterms:W3CDTF">2022-03-23T18:52:07Z</dcterms:modified>
</cp:coreProperties>
</file>