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81" i="1" l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H74" i="1"/>
  <c r="G74" i="1"/>
  <c r="F74" i="1"/>
  <c r="I74" i="1" s="1"/>
  <c r="E74" i="1"/>
  <c r="D74" i="1"/>
  <c r="H73" i="1"/>
  <c r="H70" i="1" s="1"/>
  <c r="G73" i="1"/>
  <c r="G70" i="1" s="1"/>
  <c r="E73" i="1"/>
  <c r="D73" i="1"/>
  <c r="F72" i="1"/>
  <c r="I72" i="1" s="1"/>
  <c r="F71" i="1"/>
  <c r="I71" i="1" s="1"/>
  <c r="E70" i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F62" i="1"/>
  <c r="I62" i="1" s="1"/>
  <c r="E62" i="1"/>
  <c r="D62" i="1"/>
  <c r="F61" i="1"/>
  <c r="I61" i="1" s="1"/>
  <c r="G58" i="1"/>
  <c r="F60" i="1"/>
  <c r="F59" i="1"/>
  <c r="I59" i="1" s="1"/>
  <c r="H58" i="1"/>
  <c r="E58" i="1"/>
  <c r="D58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F50" i="1"/>
  <c r="I50" i="1" s="1"/>
  <c r="H48" i="1"/>
  <c r="F49" i="1"/>
  <c r="I49" i="1" s="1"/>
  <c r="E48" i="1"/>
  <c r="F47" i="1"/>
  <c r="I47" i="1" s="1"/>
  <c r="F46" i="1"/>
  <c r="I46" i="1" s="1"/>
  <c r="F45" i="1"/>
  <c r="I45" i="1" s="1"/>
  <c r="H38" i="1"/>
  <c r="E38" i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G38" i="1"/>
  <c r="I36" i="1"/>
  <c r="I35" i="1"/>
  <c r="I34" i="1"/>
  <c r="I33" i="1"/>
  <c r="I32" i="1"/>
  <c r="E28" i="1"/>
  <c r="I30" i="1"/>
  <c r="H28" i="1"/>
  <c r="G28" i="1"/>
  <c r="F27" i="1"/>
  <c r="I27" i="1" s="1"/>
  <c r="F26" i="1"/>
  <c r="I26" i="1" s="1"/>
  <c r="F25" i="1"/>
  <c r="I25" i="1" s="1"/>
  <c r="F24" i="1"/>
  <c r="I24" i="1" s="1"/>
  <c r="F22" i="1"/>
  <c r="I22" i="1" s="1"/>
  <c r="F21" i="1"/>
  <c r="I21" i="1" s="1"/>
  <c r="F20" i="1"/>
  <c r="I20" i="1" s="1"/>
  <c r="E18" i="1"/>
  <c r="F19" i="1"/>
  <c r="I19" i="1" s="1"/>
  <c r="F16" i="1"/>
  <c r="I16" i="1" s="1"/>
  <c r="F15" i="1"/>
  <c r="F14" i="1"/>
  <c r="I14" i="1" s="1"/>
  <c r="F13" i="1"/>
  <c r="I13" i="1" s="1"/>
  <c r="F12" i="1"/>
  <c r="I12" i="1" s="1"/>
  <c r="E10" i="1"/>
  <c r="D10" i="1"/>
  <c r="F58" i="1" l="1"/>
  <c r="I58" i="1" s="1"/>
  <c r="E82" i="1"/>
  <c r="G10" i="1"/>
  <c r="I15" i="1"/>
  <c r="G18" i="1"/>
  <c r="I29" i="1"/>
  <c r="I37" i="1"/>
  <c r="D38" i="1"/>
  <c r="F38" i="1" s="1"/>
  <c r="I38" i="1" s="1"/>
  <c r="I51" i="1"/>
  <c r="H10" i="1"/>
  <c r="F17" i="1"/>
  <c r="I17" i="1" s="1"/>
  <c r="H18" i="1"/>
  <c r="F23" i="1"/>
  <c r="I23" i="1" s="1"/>
  <c r="I31" i="1"/>
  <c r="G48" i="1"/>
  <c r="F73" i="1"/>
  <c r="I73" i="1" s="1"/>
  <c r="I60" i="1"/>
  <c r="F10" i="1"/>
  <c r="F11" i="1"/>
  <c r="I11" i="1" s="1"/>
  <c r="D18" i="1"/>
  <c r="F18" i="1" s="1"/>
  <c r="D28" i="1"/>
  <c r="F28" i="1" s="1"/>
  <c r="I28" i="1" s="1"/>
  <c r="D48" i="1"/>
  <c r="F48" i="1" s="1"/>
  <c r="D70" i="1"/>
  <c r="F70" i="1" s="1"/>
  <c r="I70" i="1" s="1"/>
  <c r="I48" i="1" l="1"/>
  <c r="I18" i="1"/>
  <c r="H82" i="1"/>
  <c r="G82" i="1"/>
  <c r="I10" i="1"/>
  <c r="F82" i="1"/>
  <c r="D82" i="1"/>
  <c r="I82" i="1" l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<sst xmlns="http://schemas.openxmlformats.org/spreadsheetml/2006/main" count="87" uniqueCount="87">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</sst>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30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3" name="2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</a:t>
          </a:r>
          <a:r>
            <a:rPr lang="es-MX" sz="1000" baseline="0">
              <a:latin typeface="Arial" pitchFamily="34" charset="0"/>
              <a:cs typeface="Arial" pitchFamily="34" charset="0"/>
            </a:rPr>
            <a:t> Flores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VF_2018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diciembre de 2018</v>
          </cell>
        </row>
      </sheetData>
      <sheetData sheetId="4">
        <row r="51">
          <cell r="E5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3">
          <cell r="F283"/>
          <cell r="G283"/>
          <cell r="I283"/>
          <cell r="J283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A15" sqref="A15"/>
    </sheetView>
  </sheetViews>
  <sheetFormatPr baseColWidth="10" defaultRowHeight="15" x14ac:dyDescent="0.25"/>
  <cols>
    <col min="1" max="1" width="2.42578125" style="1" customWidth="1"/>
    <col min="2" max="2" width="4.5703125" style="15" customWidth="1"/>
    <col min="3" max="3" width="57.28515625" style="15" customWidth="1"/>
    <col min="4" max="9" width="12.7109375" style="15" customWidth="1"/>
    <col min="10" max="10" width="3.7109375" style="1" customWidth="1"/>
    <col min="11" max="22" width="11.42578125" customWidth="1"/>
  </cols>
  <sheetData>
    <row r="1" spans="2:9" x14ac:dyDescent="0.25">
      <c r="B1" s="25"/>
      <c r="C1" s="25"/>
      <c r="D1" s="25"/>
      <c r="E1" s="25"/>
      <c r="F1" s="25"/>
      <c r="G1" s="25"/>
      <c r="H1" s="25"/>
      <c r="I1" s="25"/>
    </row>
    <row r="2" spans="2:9" ht="15.75" x14ac:dyDescent="0.25">
      <c r="B2" s="26" t="s">
        <v>0</v>
      </c>
      <c r="C2" s="26"/>
      <c r="D2" s="26"/>
      <c r="E2" s="26"/>
      <c r="F2" s="26"/>
      <c r="G2" s="26"/>
      <c r="H2" s="26"/>
      <c r="I2" s="26"/>
    </row>
    <row r="3" spans="2:9" x14ac:dyDescent="0.25">
      <c r="B3" s="27" t="s">
        <v>1</v>
      </c>
      <c r="C3" s="27"/>
      <c r="D3" s="27"/>
      <c r="E3" s="27"/>
      <c r="F3" s="27"/>
      <c r="G3" s="27"/>
      <c r="H3" s="27"/>
      <c r="I3" s="27"/>
    </row>
    <row r="4" spans="2:9" x14ac:dyDescent="0.25">
      <c r="B4" s="27" t="s">
        <v>2</v>
      </c>
      <c r="C4" s="27"/>
      <c r="D4" s="27"/>
      <c r="E4" s="27"/>
      <c r="F4" s="27"/>
      <c r="G4" s="27"/>
      <c r="H4" s="27"/>
      <c r="I4" s="27"/>
    </row>
    <row r="5" spans="2:9" x14ac:dyDescent="0.25">
      <c r="B5" s="27" t="s">
        <v>86</v>
      </c>
      <c r="C5" s="27"/>
      <c r="D5" s="27"/>
      <c r="E5" s="27"/>
      <c r="F5" s="27"/>
      <c r="G5" s="27"/>
      <c r="H5" s="27"/>
      <c r="I5" s="27"/>
    </row>
    <row r="6" spans="2:9" s="1" customFormat="1" ht="6.75" customHeight="1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28" t="s">
        <v>3</v>
      </c>
      <c r="C7" s="28"/>
      <c r="D7" s="29" t="s">
        <v>4</v>
      </c>
      <c r="E7" s="29"/>
      <c r="F7" s="29"/>
      <c r="G7" s="29"/>
      <c r="H7" s="29"/>
      <c r="I7" s="29" t="s">
        <v>5</v>
      </c>
    </row>
    <row r="8" spans="2:9" ht="22.5" x14ac:dyDescent="0.25">
      <c r="B8" s="28"/>
      <c r="C8" s="28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29"/>
    </row>
    <row r="9" spans="2:9" ht="11.25" customHeight="1" x14ac:dyDescent="0.25">
      <c r="B9" s="28"/>
      <c r="C9" s="2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 t="s">
        <v>12</v>
      </c>
    </row>
    <row r="10" spans="2:9" x14ac:dyDescent="0.25">
      <c r="B10" s="21" t="s">
        <v>13</v>
      </c>
      <c r="C10" s="22"/>
      <c r="D10" s="4">
        <f>SUM(D11:D17)</f>
        <v>902166796.09000015</v>
      </c>
      <c r="E10" s="4">
        <f>SUM(E11:E17)</f>
        <v>28201874.350000001</v>
      </c>
      <c r="F10" s="4">
        <f>+D10+E10</f>
        <v>930368670.44000018</v>
      </c>
      <c r="G10" s="4">
        <f>SUM(G11:G17)</f>
        <v>919851716.00000012</v>
      </c>
      <c r="H10" s="4">
        <f>SUM(H11:H17)</f>
        <v>838569683.57999992</v>
      </c>
      <c r="I10" s="4">
        <f>+F10-G10</f>
        <v>10516954.440000057</v>
      </c>
    </row>
    <row r="11" spans="2:9" x14ac:dyDescent="0.25">
      <c r="B11" s="5"/>
      <c r="C11" s="6" t="s">
        <v>14</v>
      </c>
      <c r="D11" s="7">
        <v>363812585.72000003</v>
      </c>
      <c r="E11" s="7">
        <v>9183513.6600000001</v>
      </c>
      <c r="F11" s="7">
        <f t="shared" ref="F11:F75" si="0">+D11+E11</f>
        <v>372996099.38000005</v>
      </c>
      <c r="G11" s="7">
        <v>370849442.19</v>
      </c>
      <c r="H11" s="7">
        <v>359603445.08999997</v>
      </c>
      <c r="I11" s="7">
        <f t="shared" ref="I11:I74" si="1">+F11-G11</f>
        <v>2146657.1900000572</v>
      </c>
    </row>
    <row r="12" spans="2:9" x14ac:dyDescent="0.25">
      <c r="B12" s="5"/>
      <c r="C12" s="6" t="s">
        <v>15</v>
      </c>
      <c r="D12" s="7">
        <v>3495844.62</v>
      </c>
      <c r="E12" s="7">
        <v>-99250</v>
      </c>
      <c r="F12" s="7">
        <f t="shared" si="0"/>
        <v>3396594.62</v>
      </c>
      <c r="G12" s="7">
        <v>3396324.96</v>
      </c>
      <c r="H12" s="7">
        <v>3198813.2600000002</v>
      </c>
      <c r="I12" s="7">
        <f t="shared" si="1"/>
        <v>269.66000000014901</v>
      </c>
    </row>
    <row r="13" spans="2:9" x14ac:dyDescent="0.25">
      <c r="B13" s="5"/>
      <c r="C13" s="6" t="s">
        <v>16</v>
      </c>
      <c r="D13" s="7">
        <v>289034299.60000002</v>
      </c>
      <c r="E13" s="7">
        <v>3095642.9</v>
      </c>
      <c r="F13" s="7">
        <f t="shared" si="0"/>
        <v>292129942.5</v>
      </c>
      <c r="G13" s="7">
        <v>291736579.56999999</v>
      </c>
      <c r="H13" s="7">
        <v>243413184.49000001</v>
      </c>
      <c r="I13" s="7">
        <f t="shared" si="1"/>
        <v>393362.93000000715</v>
      </c>
    </row>
    <row r="14" spans="2:9" x14ac:dyDescent="0.25">
      <c r="B14" s="5"/>
      <c r="C14" s="6" t="s">
        <v>17</v>
      </c>
      <c r="D14" s="7">
        <v>96206661.690000013</v>
      </c>
      <c r="E14" s="7">
        <v>8550474.9699999988</v>
      </c>
      <c r="F14" s="7">
        <f t="shared" si="0"/>
        <v>104757136.66000001</v>
      </c>
      <c r="G14" s="7">
        <v>103264892.57000001</v>
      </c>
      <c r="H14" s="7">
        <v>83032236.61999999</v>
      </c>
      <c r="I14" s="7">
        <f t="shared" si="1"/>
        <v>1492244.0900000036</v>
      </c>
    </row>
    <row r="15" spans="2:9" x14ac:dyDescent="0.25">
      <c r="B15" s="5"/>
      <c r="C15" s="6" t="s">
        <v>18</v>
      </c>
      <c r="D15" s="7">
        <v>138184598.45999998</v>
      </c>
      <c r="E15" s="7">
        <v>7923299.620000001</v>
      </c>
      <c r="F15" s="7">
        <f t="shared" si="0"/>
        <v>146107898.07999998</v>
      </c>
      <c r="G15" s="7">
        <v>139658030.49000001</v>
      </c>
      <c r="H15" s="7">
        <v>138378357.89999998</v>
      </c>
      <c r="I15" s="7">
        <f t="shared" si="1"/>
        <v>6449867.5899999738</v>
      </c>
    </row>
    <row r="16" spans="2:9" x14ac:dyDescent="0.25">
      <c r="B16" s="5"/>
      <c r="C16" s="6" t="s">
        <v>19</v>
      </c>
      <c r="D16" s="8"/>
      <c r="E16" s="8"/>
      <c r="F16" s="7">
        <f t="shared" si="0"/>
        <v>0</v>
      </c>
      <c r="G16" s="8"/>
      <c r="H16" s="8"/>
      <c r="I16" s="8">
        <f t="shared" si="1"/>
        <v>0</v>
      </c>
    </row>
    <row r="17" spans="2:9" x14ac:dyDescent="0.25">
      <c r="B17" s="5"/>
      <c r="C17" s="6" t="s">
        <v>20</v>
      </c>
      <c r="D17" s="7">
        <v>11432806</v>
      </c>
      <c r="E17" s="7">
        <v>-451806.8</v>
      </c>
      <c r="F17" s="7">
        <f t="shared" si="0"/>
        <v>10980999.199999999</v>
      </c>
      <c r="G17" s="7">
        <v>10946446.220000001</v>
      </c>
      <c r="H17" s="7">
        <v>10943646.220000001</v>
      </c>
      <c r="I17" s="7">
        <f t="shared" si="1"/>
        <v>34552.979999998584</v>
      </c>
    </row>
    <row r="18" spans="2:9" x14ac:dyDescent="0.25">
      <c r="B18" s="21" t="s">
        <v>21</v>
      </c>
      <c r="C18" s="22"/>
      <c r="D18" s="4">
        <f>SUM(D19:D27)</f>
        <v>17338149.460000001</v>
      </c>
      <c r="E18" s="4">
        <f>SUM(E19:E27)</f>
        <v>0</v>
      </c>
      <c r="F18" s="4">
        <f t="shared" si="0"/>
        <v>17338149.460000001</v>
      </c>
      <c r="G18" s="4">
        <f>SUM(G19:G27)</f>
        <v>15170805.960000001</v>
      </c>
      <c r="H18" s="4">
        <f>SUM(H19:H27)</f>
        <v>13721146.16</v>
      </c>
      <c r="I18" s="4">
        <f t="shared" si="1"/>
        <v>2167343.5</v>
      </c>
    </row>
    <row r="19" spans="2:9" x14ac:dyDescent="0.25">
      <c r="B19" s="5"/>
      <c r="C19" s="6" t="s">
        <v>22</v>
      </c>
      <c r="D19" s="7">
        <v>7526742.1799999997</v>
      </c>
      <c r="E19" s="7">
        <v>-133810.76</v>
      </c>
      <c r="F19" s="7">
        <f t="shared" si="0"/>
        <v>7392931.4199999999</v>
      </c>
      <c r="G19" s="7">
        <v>6239348.7000000002</v>
      </c>
      <c r="H19" s="7">
        <v>5526536.7000000002</v>
      </c>
      <c r="I19" s="7">
        <f t="shared" si="1"/>
        <v>1153582.7199999997</v>
      </c>
    </row>
    <row r="20" spans="2:9" x14ac:dyDescent="0.25">
      <c r="B20" s="5"/>
      <c r="C20" s="6" t="s">
        <v>23</v>
      </c>
      <c r="D20" s="7">
        <v>302712.5</v>
      </c>
      <c r="E20" s="7">
        <v>23000</v>
      </c>
      <c r="F20" s="7">
        <f t="shared" si="0"/>
        <v>325712.5</v>
      </c>
      <c r="G20" s="7">
        <v>318457.38</v>
      </c>
      <c r="H20" s="7">
        <v>301251.57999999996</v>
      </c>
      <c r="I20" s="7">
        <f t="shared" si="1"/>
        <v>7255.1199999999953</v>
      </c>
    </row>
    <row r="21" spans="2:9" x14ac:dyDescent="0.25">
      <c r="B21" s="5"/>
      <c r="C21" s="6" t="s">
        <v>24</v>
      </c>
      <c r="D21" s="8">
        <v>0</v>
      </c>
      <c r="E21" s="8">
        <v>0</v>
      </c>
      <c r="F21" s="7">
        <f t="shared" si="0"/>
        <v>0</v>
      </c>
      <c r="G21" s="8">
        <v>0</v>
      </c>
      <c r="H21" s="8">
        <v>0</v>
      </c>
      <c r="I21" s="8">
        <f t="shared" si="1"/>
        <v>0</v>
      </c>
    </row>
    <row r="22" spans="2:9" x14ac:dyDescent="0.25">
      <c r="B22" s="5"/>
      <c r="C22" s="6" t="s">
        <v>25</v>
      </c>
      <c r="D22" s="7">
        <v>627167.5</v>
      </c>
      <c r="E22" s="7">
        <v>210388.53</v>
      </c>
      <c r="F22" s="7">
        <f t="shared" si="0"/>
        <v>837556.03</v>
      </c>
      <c r="G22" s="7">
        <v>462185.12999999995</v>
      </c>
      <c r="H22" s="7">
        <v>357243.83999999997</v>
      </c>
      <c r="I22" s="7">
        <f t="shared" si="1"/>
        <v>375370.90000000008</v>
      </c>
    </row>
    <row r="23" spans="2:9" x14ac:dyDescent="0.25">
      <c r="B23" s="5"/>
      <c r="C23" s="6" t="s">
        <v>26</v>
      </c>
      <c r="D23" s="7">
        <v>208425</v>
      </c>
      <c r="E23" s="7">
        <v>20000</v>
      </c>
      <c r="F23" s="7">
        <f t="shared" si="0"/>
        <v>228425</v>
      </c>
      <c r="G23" s="7">
        <v>131460.43</v>
      </c>
      <c r="H23" s="7">
        <v>109926.38</v>
      </c>
      <c r="I23" s="7">
        <f t="shared" si="1"/>
        <v>96964.57</v>
      </c>
    </row>
    <row r="24" spans="2:9" x14ac:dyDescent="0.25">
      <c r="B24" s="5"/>
      <c r="C24" s="6" t="s">
        <v>27</v>
      </c>
      <c r="D24" s="7">
        <v>6767785</v>
      </c>
      <c r="E24" s="7">
        <v>16388.53</v>
      </c>
      <c r="F24" s="7">
        <f t="shared" si="0"/>
        <v>6784173.5300000003</v>
      </c>
      <c r="G24" s="7">
        <v>6763412.2300000004</v>
      </c>
      <c r="H24" s="7">
        <v>6260381.1300000008</v>
      </c>
      <c r="I24" s="7">
        <f t="shared" si="1"/>
        <v>20761.299999999814</v>
      </c>
    </row>
    <row r="25" spans="2:9" x14ac:dyDescent="0.25">
      <c r="B25" s="5"/>
      <c r="C25" s="6" t="s">
        <v>28</v>
      </c>
      <c r="D25" s="7">
        <v>423003.5</v>
      </c>
      <c r="E25" s="7">
        <v>-165966.29999999999</v>
      </c>
      <c r="F25" s="7">
        <f t="shared" si="0"/>
        <v>257037.2</v>
      </c>
      <c r="G25" s="7">
        <v>250236.36</v>
      </c>
      <c r="H25" s="7">
        <v>243684.68</v>
      </c>
      <c r="I25" s="7">
        <f t="shared" si="1"/>
        <v>6800.8400000000256</v>
      </c>
    </row>
    <row r="26" spans="2:9" x14ac:dyDescent="0.25">
      <c r="B26" s="5"/>
      <c r="C26" s="6" t="s">
        <v>29</v>
      </c>
      <c r="D26" s="8">
        <v>0</v>
      </c>
      <c r="E26" s="8">
        <v>0</v>
      </c>
      <c r="F26" s="7">
        <f t="shared" si="0"/>
        <v>0</v>
      </c>
      <c r="G26" s="8">
        <v>0</v>
      </c>
      <c r="H26" s="8">
        <v>0</v>
      </c>
      <c r="I26" s="8">
        <f t="shared" si="1"/>
        <v>0</v>
      </c>
    </row>
    <row r="27" spans="2:9" x14ac:dyDescent="0.25">
      <c r="B27" s="5"/>
      <c r="C27" s="6" t="s">
        <v>30</v>
      </c>
      <c r="D27" s="7">
        <v>1482313.78</v>
      </c>
      <c r="E27" s="7">
        <v>30000</v>
      </c>
      <c r="F27" s="7">
        <f t="shared" si="0"/>
        <v>1512313.78</v>
      </c>
      <c r="G27" s="7">
        <v>1005705.73</v>
      </c>
      <c r="H27" s="7">
        <v>922121.85</v>
      </c>
      <c r="I27" s="7">
        <f t="shared" si="1"/>
        <v>506608.05000000005</v>
      </c>
    </row>
    <row r="28" spans="2:9" x14ac:dyDescent="0.25">
      <c r="B28" s="21" t="s">
        <v>31</v>
      </c>
      <c r="C28" s="22"/>
      <c r="D28" s="4">
        <f>SUM(D29:D37)</f>
        <v>39238262.520000003</v>
      </c>
      <c r="E28" s="4">
        <f>SUM(E29:E37)</f>
        <v>7283450.1900000004</v>
      </c>
      <c r="F28" s="4">
        <f t="shared" si="0"/>
        <v>46521712.710000001</v>
      </c>
      <c r="G28" s="4">
        <f>SUM(G29:G37)</f>
        <v>43023395.25</v>
      </c>
      <c r="H28" s="4">
        <f>SUM(H29:H37)</f>
        <v>36810533.999999993</v>
      </c>
      <c r="I28" s="4">
        <f t="shared" si="1"/>
        <v>3498317.4600000009</v>
      </c>
    </row>
    <row r="29" spans="2:9" x14ac:dyDescent="0.25">
      <c r="B29" s="5"/>
      <c r="C29" s="6" t="s">
        <v>32</v>
      </c>
      <c r="D29" s="7">
        <v>13914422.400000002</v>
      </c>
      <c r="E29" s="7">
        <v>7166409.1900000004</v>
      </c>
      <c r="F29" s="7">
        <f t="shared" si="0"/>
        <v>21080831.590000004</v>
      </c>
      <c r="G29" s="7">
        <v>18624452.070000004</v>
      </c>
      <c r="H29" s="7">
        <v>16291368.129999999</v>
      </c>
      <c r="I29" s="7">
        <f t="shared" si="1"/>
        <v>2456379.5199999996</v>
      </c>
    </row>
    <row r="30" spans="2:9" x14ac:dyDescent="0.25">
      <c r="B30" s="5"/>
      <c r="C30" s="6" t="s">
        <v>33</v>
      </c>
      <c r="D30" s="7">
        <v>10694237.399999999</v>
      </c>
      <c r="E30" s="7">
        <v>-328499.27</v>
      </c>
      <c r="F30" s="7">
        <f t="shared" si="0"/>
        <v>10365738.129999999</v>
      </c>
      <c r="G30" s="7">
        <v>10338946.600000001</v>
      </c>
      <c r="H30" s="7">
        <v>9104730.8599999994</v>
      </c>
      <c r="I30" s="7">
        <f t="shared" si="1"/>
        <v>26791.529999997467</v>
      </c>
    </row>
    <row r="31" spans="2:9" x14ac:dyDescent="0.25">
      <c r="B31" s="5"/>
      <c r="C31" s="6" t="s">
        <v>34</v>
      </c>
      <c r="D31" s="7">
        <v>5659212.5999999996</v>
      </c>
      <c r="E31" s="7">
        <v>15000</v>
      </c>
      <c r="F31" s="7">
        <f t="shared" si="0"/>
        <v>5674212.5999999996</v>
      </c>
      <c r="G31" s="7">
        <v>5567419.8099999996</v>
      </c>
      <c r="H31" s="7">
        <v>4341444.04</v>
      </c>
      <c r="I31" s="7">
        <f t="shared" si="1"/>
        <v>106792.79000000004</v>
      </c>
    </row>
    <row r="32" spans="2:9" x14ac:dyDescent="0.25">
      <c r="B32" s="5"/>
      <c r="C32" s="6" t="s">
        <v>35</v>
      </c>
      <c r="D32" s="7">
        <v>681847.56</v>
      </c>
      <c r="E32" s="7">
        <v>11000</v>
      </c>
      <c r="F32" s="7">
        <f t="shared" si="0"/>
        <v>692847.56</v>
      </c>
      <c r="G32" s="7">
        <v>666333.69000000006</v>
      </c>
      <c r="H32" s="7">
        <v>665557.06000000006</v>
      </c>
      <c r="I32" s="7">
        <f t="shared" si="1"/>
        <v>26513.869999999995</v>
      </c>
    </row>
    <row r="33" spans="2:9" x14ac:dyDescent="0.25">
      <c r="B33" s="5"/>
      <c r="C33" s="6" t="s">
        <v>36</v>
      </c>
      <c r="D33" s="7">
        <v>6735759.9600000009</v>
      </c>
      <c r="E33" s="7">
        <v>188204.86</v>
      </c>
      <c r="F33" s="7">
        <f t="shared" si="0"/>
        <v>6923964.8200000012</v>
      </c>
      <c r="G33" s="7">
        <v>6272817.7400000002</v>
      </c>
      <c r="H33" s="7">
        <v>4943014.07</v>
      </c>
      <c r="I33" s="7">
        <f t="shared" si="1"/>
        <v>651147.08000000101</v>
      </c>
    </row>
    <row r="34" spans="2:9" x14ac:dyDescent="0.25">
      <c r="B34" s="5"/>
      <c r="C34" s="6" t="s">
        <v>37</v>
      </c>
      <c r="D34" s="7">
        <v>197000.04</v>
      </c>
      <c r="E34" s="7">
        <v>0</v>
      </c>
      <c r="F34" s="7">
        <f t="shared" si="0"/>
        <v>197000.04</v>
      </c>
      <c r="G34" s="7">
        <v>109483.61</v>
      </c>
      <c r="H34" s="7">
        <v>27483.61</v>
      </c>
      <c r="I34" s="7">
        <f t="shared" si="1"/>
        <v>87516.430000000008</v>
      </c>
    </row>
    <row r="35" spans="2:9" x14ac:dyDescent="0.25">
      <c r="B35" s="5"/>
      <c r="C35" s="6" t="s">
        <v>38</v>
      </c>
      <c r="D35" s="7">
        <v>909157.56</v>
      </c>
      <c r="E35" s="7">
        <v>0</v>
      </c>
      <c r="F35" s="7">
        <f t="shared" si="0"/>
        <v>909157.56</v>
      </c>
      <c r="G35" s="7">
        <v>834830.7699999999</v>
      </c>
      <c r="H35" s="7">
        <v>831943.2699999999</v>
      </c>
      <c r="I35" s="7">
        <f t="shared" si="1"/>
        <v>74326.790000000154</v>
      </c>
    </row>
    <row r="36" spans="2:9" x14ac:dyDescent="0.25">
      <c r="B36" s="5"/>
      <c r="C36" s="6" t="s">
        <v>39</v>
      </c>
      <c r="D36" s="7">
        <v>446625</v>
      </c>
      <c r="E36" s="7">
        <v>100000</v>
      </c>
      <c r="F36" s="7">
        <f t="shared" si="0"/>
        <v>546625</v>
      </c>
      <c r="G36" s="7">
        <v>477775.55</v>
      </c>
      <c r="H36" s="7">
        <v>473657.55</v>
      </c>
      <c r="I36" s="7">
        <f t="shared" si="1"/>
        <v>68849.450000000012</v>
      </c>
    </row>
    <row r="37" spans="2:9" x14ac:dyDescent="0.25">
      <c r="B37" s="5"/>
      <c r="C37" s="6" t="s">
        <v>40</v>
      </c>
      <c r="D37" s="7">
        <v>0</v>
      </c>
      <c r="E37" s="7">
        <v>131335.41</v>
      </c>
      <c r="F37" s="7">
        <f t="shared" si="0"/>
        <v>131335.41</v>
      </c>
      <c r="G37" s="7">
        <v>131335.41</v>
      </c>
      <c r="H37" s="7">
        <v>131335.41</v>
      </c>
      <c r="I37" s="7">
        <f t="shared" si="1"/>
        <v>0</v>
      </c>
    </row>
    <row r="38" spans="2:9" x14ac:dyDescent="0.25">
      <c r="B38" s="21" t="s">
        <v>41</v>
      </c>
      <c r="C38" s="22"/>
      <c r="D38" s="4">
        <f>SUM(D39:D47)</f>
        <v>5046000</v>
      </c>
      <c r="E38" s="9">
        <f>SUM(E39:E47)</f>
        <v>-1000</v>
      </c>
      <c r="F38" s="4">
        <f t="shared" si="0"/>
        <v>5045000</v>
      </c>
      <c r="G38" s="4">
        <f>SUM(G39:G47)</f>
        <v>5045000</v>
      </c>
      <c r="H38" s="4">
        <f>SUM(H39:H47)</f>
        <v>5045000</v>
      </c>
      <c r="I38" s="4">
        <f t="shared" si="1"/>
        <v>0</v>
      </c>
    </row>
    <row r="39" spans="2:9" x14ac:dyDescent="0.25">
      <c r="B39" s="5"/>
      <c r="C39" s="6" t="s">
        <v>42</v>
      </c>
      <c r="D39" s="8"/>
      <c r="E39" s="8"/>
      <c r="F39" s="7">
        <f t="shared" si="0"/>
        <v>0</v>
      </c>
      <c r="G39" s="8"/>
      <c r="H39" s="8"/>
      <c r="I39" s="8">
        <f t="shared" si="1"/>
        <v>0</v>
      </c>
    </row>
    <row r="40" spans="2:9" x14ac:dyDescent="0.25">
      <c r="B40" s="5"/>
      <c r="C40" s="6" t="s">
        <v>43</v>
      </c>
      <c r="D40" s="8"/>
      <c r="E40" s="8"/>
      <c r="F40" s="7">
        <f t="shared" si="0"/>
        <v>0</v>
      </c>
      <c r="G40" s="8"/>
      <c r="H40" s="8"/>
      <c r="I40" s="8">
        <f t="shared" si="1"/>
        <v>0</v>
      </c>
    </row>
    <row r="41" spans="2:9" x14ac:dyDescent="0.25">
      <c r="B41" s="5"/>
      <c r="C41" s="6" t="s">
        <v>44</v>
      </c>
      <c r="D41" s="8"/>
      <c r="E41" s="8"/>
      <c r="F41" s="7">
        <f t="shared" si="0"/>
        <v>0</v>
      </c>
      <c r="G41" s="8"/>
      <c r="H41" s="8"/>
      <c r="I41" s="8">
        <f t="shared" si="1"/>
        <v>0</v>
      </c>
    </row>
    <row r="42" spans="2:9" x14ac:dyDescent="0.25">
      <c r="B42" s="5"/>
      <c r="C42" s="6" t="s">
        <v>45</v>
      </c>
      <c r="D42" s="7">
        <v>46000</v>
      </c>
      <c r="E42" s="7">
        <v>-1000</v>
      </c>
      <c r="F42" s="7">
        <f t="shared" si="0"/>
        <v>45000</v>
      </c>
      <c r="G42" s="7">
        <v>45000</v>
      </c>
      <c r="H42" s="7">
        <v>45000</v>
      </c>
      <c r="I42" s="8">
        <f t="shared" si="1"/>
        <v>0</v>
      </c>
    </row>
    <row r="43" spans="2:9" x14ac:dyDescent="0.25">
      <c r="B43" s="5"/>
      <c r="C43" s="6" t="s">
        <v>46</v>
      </c>
      <c r="D43" s="8"/>
      <c r="E43" s="8"/>
      <c r="F43" s="7">
        <f t="shared" si="0"/>
        <v>0</v>
      </c>
      <c r="G43" s="8"/>
      <c r="H43" s="8"/>
      <c r="I43" s="8">
        <f t="shared" si="1"/>
        <v>0</v>
      </c>
    </row>
    <row r="44" spans="2:9" x14ac:dyDescent="0.25">
      <c r="B44" s="5"/>
      <c r="C44" s="6" t="s">
        <v>47</v>
      </c>
      <c r="D44" s="8">
        <v>5000000</v>
      </c>
      <c r="E44" s="8">
        <v>0</v>
      </c>
      <c r="F44" s="7">
        <f t="shared" si="0"/>
        <v>5000000</v>
      </c>
      <c r="G44" s="8">
        <v>5000000</v>
      </c>
      <c r="H44" s="8">
        <v>5000000</v>
      </c>
      <c r="I44" s="8">
        <f t="shared" si="1"/>
        <v>0</v>
      </c>
    </row>
    <row r="45" spans="2:9" x14ac:dyDescent="0.25">
      <c r="B45" s="5"/>
      <c r="C45" s="6" t="s">
        <v>48</v>
      </c>
      <c r="D45" s="8">
        <v>0</v>
      </c>
      <c r="E45" s="8">
        <v>0</v>
      </c>
      <c r="F45" s="7">
        <f t="shared" si="0"/>
        <v>0</v>
      </c>
      <c r="G45" s="8">
        <v>0</v>
      </c>
      <c r="H45" s="8">
        <v>0</v>
      </c>
      <c r="I45" s="8">
        <f t="shared" si="1"/>
        <v>0</v>
      </c>
    </row>
    <row r="46" spans="2:9" x14ac:dyDescent="0.25">
      <c r="B46" s="5"/>
      <c r="C46" s="6" t="s">
        <v>49</v>
      </c>
      <c r="D46" s="8">
        <v>0</v>
      </c>
      <c r="E46" s="8">
        <v>0</v>
      </c>
      <c r="F46" s="7">
        <f t="shared" si="0"/>
        <v>0</v>
      </c>
      <c r="G46" s="8">
        <v>0</v>
      </c>
      <c r="H46" s="8">
        <v>0</v>
      </c>
      <c r="I46" s="8">
        <f t="shared" si="1"/>
        <v>0</v>
      </c>
    </row>
    <row r="47" spans="2:9" x14ac:dyDescent="0.25">
      <c r="B47" s="5"/>
      <c r="C47" s="6" t="s">
        <v>50</v>
      </c>
      <c r="D47" s="8">
        <v>0</v>
      </c>
      <c r="E47" s="8">
        <v>0</v>
      </c>
      <c r="F47" s="7">
        <f t="shared" si="0"/>
        <v>0</v>
      </c>
      <c r="G47" s="8">
        <v>0</v>
      </c>
      <c r="H47" s="8">
        <v>0</v>
      </c>
      <c r="I47" s="8">
        <f t="shared" si="1"/>
        <v>0</v>
      </c>
    </row>
    <row r="48" spans="2:9" x14ac:dyDescent="0.25">
      <c r="B48" s="21" t="s">
        <v>51</v>
      </c>
      <c r="C48" s="22"/>
      <c r="D48" s="4">
        <f>SUM(D49:D57)</f>
        <v>805854.11999999988</v>
      </c>
      <c r="E48" s="4">
        <f>SUM(E49:E57)</f>
        <v>0</v>
      </c>
      <c r="F48" s="4">
        <f t="shared" si="0"/>
        <v>805854.11999999988</v>
      </c>
      <c r="G48" s="4">
        <f>SUM(G49:G57)</f>
        <v>746129.19</v>
      </c>
      <c r="H48" s="4">
        <f>SUM(H49:H57)</f>
        <v>604620.79</v>
      </c>
      <c r="I48" s="4">
        <f t="shared" si="1"/>
        <v>59724.929999999935</v>
      </c>
    </row>
    <row r="49" spans="2:9" x14ac:dyDescent="0.25">
      <c r="B49" s="5"/>
      <c r="C49" s="6" t="s">
        <v>52</v>
      </c>
      <c r="D49" s="7">
        <v>127000.07999999999</v>
      </c>
      <c r="E49" s="7">
        <v>0</v>
      </c>
      <c r="F49" s="7">
        <f t="shared" si="0"/>
        <v>127000.07999999999</v>
      </c>
      <c r="G49" s="7">
        <v>104654.28</v>
      </c>
      <c r="H49" s="7">
        <v>82625.87999999999</v>
      </c>
      <c r="I49" s="7">
        <f t="shared" si="1"/>
        <v>22345.799999999988</v>
      </c>
    </row>
    <row r="50" spans="2:9" x14ac:dyDescent="0.25">
      <c r="B50" s="5"/>
      <c r="C50" s="6" t="s">
        <v>53</v>
      </c>
      <c r="D50" s="8">
        <v>62499.96</v>
      </c>
      <c r="E50" s="8">
        <v>0</v>
      </c>
      <c r="F50" s="7">
        <f t="shared" si="0"/>
        <v>62499.96</v>
      </c>
      <c r="G50" s="8">
        <v>58000</v>
      </c>
      <c r="H50" s="8">
        <v>58000</v>
      </c>
      <c r="I50" s="7">
        <f t="shared" si="1"/>
        <v>4499.9599999999991</v>
      </c>
    </row>
    <row r="51" spans="2:9" x14ac:dyDescent="0.25">
      <c r="B51" s="5"/>
      <c r="C51" s="6" t="s">
        <v>54</v>
      </c>
      <c r="D51" s="7">
        <v>125595.48</v>
      </c>
      <c r="E51" s="7">
        <v>0</v>
      </c>
      <c r="F51" s="7">
        <f t="shared" si="0"/>
        <v>125595.48</v>
      </c>
      <c r="G51" s="7">
        <v>125595.52</v>
      </c>
      <c r="H51" s="7">
        <v>125595.52</v>
      </c>
      <c r="I51" s="8">
        <f t="shared" si="1"/>
        <v>-4.0000000008149073E-2</v>
      </c>
    </row>
    <row r="52" spans="2:9" x14ac:dyDescent="0.25">
      <c r="B52" s="5"/>
      <c r="C52" s="6" t="s">
        <v>55</v>
      </c>
      <c r="D52" s="8">
        <v>0</v>
      </c>
      <c r="E52" s="8">
        <v>0</v>
      </c>
      <c r="F52" s="7">
        <f t="shared" si="0"/>
        <v>0</v>
      </c>
      <c r="G52" s="8">
        <v>0</v>
      </c>
      <c r="H52" s="8">
        <v>0</v>
      </c>
      <c r="I52" s="7">
        <f t="shared" si="1"/>
        <v>0</v>
      </c>
    </row>
    <row r="53" spans="2:9" x14ac:dyDescent="0.25">
      <c r="B53" s="5"/>
      <c r="C53" s="6" t="s">
        <v>56</v>
      </c>
      <c r="D53" s="8"/>
      <c r="E53" s="8"/>
      <c r="F53" s="7">
        <f t="shared" si="0"/>
        <v>0</v>
      </c>
      <c r="G53" s="8"/>
      <c r="H53" s="8"/>
      <c r="I53" s="8">
        <f t="shared" si="1"/>
        <v>0</v>
      </c>
    </row>
    <row r="54" spans="2:9" x14ac:dyDescent="0.25">
      <c r="B54" s="5"/>
      <c r="C54" s="6" t="s">
        <v>57</v>
      </c>
      <c r="D54" s="7">
        <v>490758.6</v>
      </c>
      <c r="E54" s="7">
        <v>0</v>
      </c>
      <c r="F54" s="7">
        <f t="shared" si="0"/>
        <v>490758.6</v>
      </c>
      <c r="G54" s="7">
        <v>457879.39</v>
      </c>
      <c r="H54" s="7">
        <v>338399.39</v>
      </c>
      <c r="I54" s="7">
        <f t="shared" si="1"/>
        <v>32879.209999999963</v>
      </c>
    </row>
    <row r="55" spans="2:9" x14ac:dyDescent="0.25">
      <c r="B55" s="5"/>
      <c r="C55" s="6" t="s">
        <v>58</v>
      </c>
      <c r="D55" s="8"/>
      <c r="E55" s="8"/>
      <c r="F55" s="7">
        <f t="shared" si="0"/>
        <v>0</v>
      </c>
      <c r="G55" s="8"/>
      <c r="H55" s="8"/>
      <c r="I55" s="8">
        <f t="shared" si="1"/>
        <v>0</v>
      </c>
    </row>
    <row r="56" spans="2:9" x14ac:dyDescent="0.25">
      <c r="B56" s="5"/>
      <c r="C56" s="6" t="s">
        <v>59</v>
      </c>
      <c r="D56" s="8"/>
      <c r="E56" s="8"/>
      <c r="F56" s="7">
        <f t="shared" si="0"/>
        <v>0</v>
      </c>
      <c r="G56" s="8"/>
      <c r="H56" s="8"/>
      <c r="I56" s="8">
        <f t="shared" si="1"/>
        <v>0</v>
      </c>
    </row>
    <row r="57" spans="2:9" x14ac:dyDescent="0.25">
      <c r="B57" s="5"/>
      <c r="C57" s="6" t="s">
        <v>60</v>
      </c>
      <c r="D57" s="8"/>
      <c r="E57" s="8"/>
      <c r="F57" s="7">
        <f t="shared" si="0"/>
        <v>0</v>
      </c>
      <c r="G57" s="8"/>
      <c r="H57" s="8"/>
      <c r="I57" s="8">
        <f t="shared" si="1"/>
        <v>0</v>
      </c>
    </row>
    <row r="58" spans="2:9" x14ac:dyDescent="0.25">
      <c r="B58" s="21" t="s">
        <v>61</v>
      </c>
      <c r="C58" s="22"/>
      <c r="D58" s="4">
        <f>SUM(D59:D61)</f>
        <v>240857.16</v>
      </c>
      <c r="E58" s="4">
        <f>SUM(E59:E61)</f>
        <v>-203388.53</v>
      </c>
      <c r="F58" s="4">
        <f t="shared" si="0"/>
        <v>37468.630000000005</v>
      </c>
      <c r="G58" s="4">
        <f>SUM(G59:G61)</f>
        <v>37468.629999999997</v>
      </c>
      <c r="H58" s="4">
        <f>SUM(H59:H61)</f>
        <v>37468.629999999997</v>
      </c>
      <c r="I58" s="4">
        <f t="shared" si="1"/>
        <v>0</v>
      </c>
    </row>
    <row r="59" spans="2:9" x14ac:dyDescent="0.25">
      <c r="B59" s="5"/>
      <c r="C59" s="6" t="s">
        <v>62</v>
      </c>
      <c r="D59" s="8"/>
      <c r="E59" s="8"/>
      <c r="F59" s="7">
        <f t="shared" si="0"/>
        <v>0</v>
      </c>
      <c r="G59" s="8"/>
      <c r="H59" s="8"/>
      <c r="I59" s="7">
        <f t="shared" si="1"/>
        <v>0</v>
      </c>
    </row>
    <row r="60" spans="2:9" x14ac:dyDescent="0.25">
      <c r="B60" s="5"/>
      <c r="C60" s="6" t="s">
        <v>63</v>
      </c>
      <c r="D60" s="8">
        <v>240857.16</v>
      </c>
      <c r="E60" s="8">
        <v>-203388.53</v>
      </c>
      <c r="F60" s="7">
        <f t="shared" si="0"/>
        <v>37468.630000000005</v>
      </c>
      <c r="G60" s="8">
        <v>37468.629999999997</v>
      </c>
      <c r="H60" s="8">
        <v>37468.629999999997</v>
      </c>
      <c r="I60" s="7">
        <f t="shared" si="1"/>
        <v>0</v>
      </c>
    </row>
    <row r="61" spans="2:9" x14ac:dyDescent="0.25">
      <c r="B61" s="5"/>
      <c r="C61" s="6" t="s">
        <v>64</v>
      </c>
      <c r="D61" s="8"/>
      <c r="E61" s="8"/>
      <c r="F61" s="7">
        <f t="shared" si="0"/>
        <v>0</v>
      </c>
      <c r="G61" s="8"/>
      <c r="H61" s="8"/>
      <c r="I61" s="8">
        <f t="shared" si="1"/>
        <v>0</v>
      </c>
    </row>
    <row r="62" spans="2:9" x14ac:dyDescent="0.25">
      <c r="B62" s="21" t="s">
        <v>65</v>
      </c>
      <c r="C62" s="22"/>
      <c r="D62" s="4">
        <f>SUM(D63:D69)</f>
        <v>0</v>
      </c>
      <c r="E62" s="4">
        <f>SUM(E63:E69)</f>
        <v>0</v>
      </c>
      <c r="F62" s="4">
        <f t="shared" si="0"/>
        <v>0</v>
      </c>
      <c r="G62" s="4">
        <f>SUM(G63:G69)</f>
        <v>0</v>
      </c>
      <c r="H62" s="4">
        <f>SUM(H63:H69)</f>
        <v>0</v>
      </c>
      <c r="I62" s="4">
        <f t="shared" si="1"/>
        <v>0</v>
      </c>
    </row>
    <row r="63" spans="2:9" x14ac:dyDescent="0.25">
      <c r="B63" s="5"/>
      <c r="C63" s="6" t="s">
        <v>66</v>
      </c>
      <c r="D63" s="8"/>
      <c r="E63" s="8"/>
      <c r="F63" s="7">
        <f t="shared" si="0"/>
        <v>0</v>
      </c>
      <c r="G63" s="8"/>
      <c r="H63" s="8"/>
      <c r="I63" s="8">
        <f t="shared" si="1"/>
        <v>0</v>
      </c>
    </row>
    <row r="64" spans="2:9" x14ac:dyDescent="0.25">
      <c r="B64" s="5"/>
      <c r="C64" s="6" t="s">
        <v>67</v>
      </c>
      <c r="D64" s="8"/>
      <c r="E64" s="8"/>
      <c r="F64" s="7">
        <f t="shared" si="0"/>
        <v>0</v>
      </c>
      <c r="G64" s="8"/>
      <c r="H64" s="8"/>
      <c r="I64" s="8">
        <f t="shared" si="1"/>
        <v>0</v>
      </c>
    </row>
    <row r="65" spans="2:9" x14ac:dyDescent="0.25">
      <c r="B65" s="5"/>
      <c r="C65" s="6" t="s">
        <v>68</v>
      </c>
      <c r="D65" s="8"/>
      <c r="E65" s="8"/>
      <c r="F65" s="7">
        <f t="shared" si="0"/>
        <v>0</v>
      </c>
      <c r="G65" s="8"/>
      <c r="H65" s="8"/>
      <c r="I65" s="8">
        <f t="shared" si="1"/>
        <v>0</v>
      </c>
    </row>
    <row r="66" spans="2:9" x14ac:dyDescent="0.25">
      <c r="B66" s="5"/>
      <c r="C66" s="6" t="s">
        <v>69</v>
      </c>
      <c r="D66" s="8"/>
      <c r="E66" s="8"/>
      <c r="F66" s="7">
        <f t="shared" si="0"/>
        <v>0</v>
      </c>
      <c r="G66" s="8"/>
      <c r="H66" s="8"/>
      <c r="I66" s="8">
        <f t="shared" si="1"/>
        <v>0</v>
      </c>
    </row>
    <row r="67" spans="2:9" x14ac:dyDescent="0.25">
      <c r="B67" s="5"/>
      <c r="C67" s="6" t="s">
        <v>70</v>
      </c>
      <c r="D67" s="8"/>
      <c r="E67" s="8"/>
      <c r="F67" s="7">
        <f t="shared" si="0"/>
        <v>0</v>
      </c>
      <c r="G67" s="8"/>
      <c r="H67" s="8"/>
      <c r="I67" s="8">
        <f t="shared" si="1"/>
        <v>0</v>
      </c>
    </row>
    <row r="68" spans="2:9" x14ac:dyDescent="0.25">
      <c r="B68" s="5"/>
      <c r="C68" s="6" t="s">
        <v>71</v>
      </c>
      <c r="D68" s="8"/>
      <c r="E68" s="8"/>
      <c r="F68" s="7">
        <f t="shared" si="0"/>
        <v>0</v>
      </c>
      <c r="G68" s="8"/>
      <c r="H68" s="8"/>
      <c r="I68" s="8">
        <f t="shared" si="1"/>
        <v>0</v>
      </c>
    </row>
    <row r="69" spans="2:9" x14ac:dyDescent="0.25">
      <c r="B69" s="5"/>
      <c r="C69" s="6" t="s">
        <v>72</v>
      </c>
      <c r="D69" s="7">
        <v>0</v>
      </c>
      <c r="E69" s="7">
        <v>0</v>
      </c>
      <c r="F69" s="7">
        <f t="shared" si="0"/>
        <v>0</v>
      </c>
      <c r="G69" s="7">
        <v>0</v>
      </c>
      <c r="H69" s="7">
        <v>0</v>
      </c>
      <c r="I69" s="7">
        <f t="shared" si="1"/>
        <v>0</v>
      </c>
    </row>
    <row r="70" spans="2:9" x14ac:dyDescent="0.25">
      <c r="B70" s="23" t="s">
        <v>73</v>
      </c>
      <c r="C70" s="24"/>
      <c r="D70" s="9">
        <f>SUM(D71:D73)</f>
        <v>0</v>
      </c>
      <c r="E70" s="9">
        <f>SUM(E71:E73)</f>
        <v>0</v>
      </c>
      <c r="F70" s="7">
        <f t="shared" si="0"/>
        <v>0</v>
      </c>
      <c r="G70" s="9">
        <f>SUM(G71:G73)</f>
        <v>0</v>
      </c>
      <c r="H70" s="9">
        <f>SUM(H71:H73)</f>
        <v>0</v>
      </c>
      <c r="I70" s="9">
        <f t="shared" si="1"/>
        <v>0</v>
      </c>
    </row>
    <row r="71" spans="2:9" x14ac:dyDescent="0.25">
      <c r="B71" s="5"/>
      <c r="C71" s="6" t="s">
        <v>74</v>
      </c>
      <c r="D71" s="8"/>
      <c r="E71" s="8"/>
      <c r="F71" s="7">
        <f t="shared" si="0"/>
        <v>0</v>
      </c>
      <c r="G71" s="8"/>
      <c r="H71" s="8"/>
      <c r="I71" s="8">
        <f t="shared" si="1"/>
        <v>0</v>
      </c>
    </row>
    <row r="72" spans="2:9" x14ac:dyDescent="0.25">
      <c r="B72" s="5"/>
      <c r="C72" s="6" t="s">
        <v>75</v>
      </c>
      <c r="D72" s="8"/>
      <c r="E72" s="8"/>
      <c r="F72" s="7">
        <f t="shared" si="0"/>
        <v>0</v>
      </c>
      <c r="G72" s="8"/>
      <c r="H72" s="8"/>
      <c r="I72" s="8">
        <f t="shared" si="1"/>
        <v>0</v>
      </c>
    </row>
    <row r="73" spans="2:9" x14ac:dyDescent="0.25">
      <c r="B73" s="5"/>
      <c r="C73" s="6" t="s">
        <v>76</v>
      </c>
      <c r="D73" s="8">
        <f>SUM([1]COG_PARTIDA_ESPECIFICA!F283)</f>
        <v>0</v>
      </c>
      <c r="E73" s="8">
        <f>SUM([1]COG_PARTIDA_ESPECIFICA!G283)</f>
        <v>0</v>
      </c>
      <c r="F73" s="7">
        <f t="shared" si="0"/>
        <v>0</v>
      </c>
      <c r="G73" s="8">
        <f>SUM([1]COG_PARTIDA_ESPECIFICA!I283)</f>
        <v>0</v>
      </c>
      <c r="H73" s="8">
        <f>SUM([1]COG_PARTIDA_ESPECIFICA!J283)</f>
        <v>0</v>
      </c>
      <c r="I73" s="8">
        <f t="shared" si="1"/>
        <v>0</v>
      </c>
    </row>
    <row r="74" spans="2:9" x14ac:dyDescent="0.25">
      <c r="B74" s="21" t="s">
        <v>77</v>
      </c>
      <c r="C74" s="22"/>
      <c r="D74" s="9">
        <f>SUM(D75:D81)</f>
        <v>0</v>
      </c>
      <c r="E74" s="9">
        <f>SUM(E75:E81)</f>
        <v>0</v>
      </c>
      <c r="F74" s="9">
        <f t="shared" si="0"/>
        <v>0</v>
      </c>
      <c r="G74" s="9">
        <f>SUM(G75:G81)</f>
        <v>0</v>
      </c>
      <c r="H74" s="9">
        <f>SUM(H75:H81)</f>
        <v>0</v>
      </c>
      <c r="I74" s="9">
        <f t="shared" si="1"/>
        <v>0</v>
      </c>
    </row>
    <row r="75" spans="2:9" x14ac:dyDescent="0.25">
      <c r="B75" s="5"/>
      <c r="C75" s="6" t="s">
        <v>78</v>
      </c>
      <c r="D75" s="8"/>
      <c r="E75" s="8"/>
      <c r="F75" s="7">
        <f t="shared" si="0"/>
        <v>0</v>
      </c>
      <c r="G75" s="8"/>
      <c r="H75" s="8"/>
      <c r="I75" s="8">
        <f t="shared" ref="I75:I81" si="2">+F75-G75</f>
        <v>0</v>
      </c>
    </row>
    <row r="76" spans="2:9" x14ac:dyDescent="0.25">
      <c r="B76" s="5"/>
      <c r="C76" s="6" t="s">
        <v>79</v>
      </c>
      <c r="D76" s="8"/>
      <c r="E76" s="8"/>
      <c r="F76" s="7">
        <f t="shared" ref="F76:F81" si="3">+D76+E76</f>
        <v>0</v>
      </c>
      <c r="G76" s="8"/>
      <c r="H76" s="8"/>
      <c r="I76" s="8">
        <f t="shared" si="2"/>
        <v>0</v>
      </c>
    </row>
    <row r="77" spans="2:9" x14ac:dyDescent="0.25">
      <c r="B77" s="5"/>
      <c r="C77" s="6" t="s">
        <v>80</v>
      </c>
      <c r="D77" s="8"/>
      <c r="E77" s="8"/>
      <c r="F77" s="7">
        <f t="shared" si="3"/>
        <v>0</v>
      </c>
      <c r="G77" s="8"/>
      <c r="H77" s="8"/>
      <c r="I77" s="8">
        <f t="shared" si="2"/>
        <v>0</v>
      </c>
    </row>
    <row r="78" spans="2:9" x14ac:dyDescent="0.25">
      <c r="B78" s="5"/>
      <c r="C78" s="6" t="s">
        <v>81</v>
      </c>
      <c r="D78" s="8"/>
      <c r="E78" s="8"/>
      <c r="F78" s="7">
        <f t="shared" si="3"/>
        <v>0</v>
      </c>
      <c r="G78" s="8"/>
      <c r="H78" s="8"/>
      <c r="I78" s="8">
        <f t="shared" si="2"/>
        <v>0</v>
      </c>
    </row>
    <row r="79" spans="2:9" x14ac:dyDescent="0.25">
      <c r="B79" s="5"/>
      <c r="C79" s="6" t="s">
        <v>82</v>
      </c>
      <c r="D79" s="8"/>
      <c r="E79" s="8"/>
      <c r="F79" s="7">
        <f t="shared" si="3"/>
        <v>0</v>
      </c>
      <c r="G79" s="8"/>
      <c r="H79" s="8"/>
      <c r="I79" s="8">
        <f t="shared" si="2"/>
        <v>0</v>
      </c>
    </row>
    <row r="80" spans="2:9" x14ac:dyDescent="0.25">
      <c r="B80" s="5"/>
      <c r="C80" s="6" t="s">
        <v>83</v>
      </c>
      <c r="D80" s="8"/>
      <c r="E80" s="8"/>
      <c r="F80" s="7">
        <f t="shared" si="3"/>
        <v>0</v>
      </c>
      <c r="G80" s="8"/>
      <c r="H80" s="8"/>
      <c r="I80" s="8">
        <f t="shared" si="2"/>
        <v>0</v>
      </c>
    </row>
    <row r="81" spans="1:10" x14ac:dyDescent="0.25">
      <c r="B81" s="5"/>
      <c r="C81" s="6" t="s">
        <v>84</v>
      </c>
      <c r="D81" s="8"/>
      <c r="E81" s="8"/>
      <c r="F81" s="7">
        <f t="shared" si="3"/>
        <v>0</v>
      </c>
      <c r="G81" s="8"/>
      <c r="H81" s="8"/>
      <c r="I81" s="8">
        <f t="shared" si="2"/>
        <v>0</v>
      </c>
    </row>
    <row r="82" spans="1:10" s="14" customFormat="1" x14ac:dyDescent="0.25">
      <c r="A82" s="10"/>
      <c r="B82" s="11"/>
      <c r="C82" s="12" t="s">
        <v>85</v>
      </c>
      <c r="D82" s="13">
        <f t="shared" ref="D82:I82" si="4">+D10+D18+D28+D38+D48+D58+D62+D70+D74</f>
        <v>964835919.35000014</v>
      </c>
      <c r="E82" s="13">
        <f t="shared" si="4"/>
        <v>35280936.009999998</v>
      </c>
      <c r="F82" s="13">
        <f t="shared" si="4"/>
        <v>1000116855.3600003</v>
      </c>
      <c r="G82" s="13">
        <f t="shared" si="4"/>
        <v>983874515.03000021</v>
      </c>
      <c r="H82" s="13">
        <f t="shared" si="4"/>
        <v>894788453.15999985</v>
      </c>
      <c r="I82" s="13">
        <f t="shared" si="4"/>
        <v>16242340.330000058</v>
      </c>
      <c r="J82" s="10"/>
    </row>
    <row r="83" spans="1:10" x14ac:dyDescent="0.25">
      <c r="D83" s="16"/>
      <c r="E83" s="16"/>
      <c r="F83" s="16"/>
      <c r="G83" s="16"/>
      <c r="H83" s="16"/>
      <c r="I83" s="16"/>
    </row>
    <row r="84" spans="1:10" ht="15.75" x14ac:dyDescent="0.25">
      <c r="D84" s="17"/>
      <c r="E84" s="17"/>
      <c r="F84" s="17"/>
      <c r="G84" s="17"/>
      <c r="H84" s="17"/>
      <c r="I84" s="17"/>
    </row>
    <row r="85" spans="1:10" x14ac:dyDescent="0.25">
      <c r="G85" s="18"/>
    </row>
    <row r="87" spans="1:10" x14ac:dyDescent="0.25">
      <c r="C87" s="19"/>
    </row>
    <row r="88" spans="1:10" x14ac:dyDescent="0.25">
      <c r="C88" s="19"/>
      <c r="H88" s="20"/>
      <c r="I88" s="20"/>
    </row>
    <row r="89" spans="1:10" x14ac:dyDescent="0.25">
      <c r="C89" s="19"/>
    </row>
    <row r="125" spans="9:9" x14ac:dyDescent="0.25">
      <c r="I125" s="15">
        <v>53443.5</v>
      </c>
    </row>
    <row r="170" spans="9:9" x14ac:dyDescent="0.25">
      <c r="I170" s="15">
        <v>7405.41</v>
      </c>
    </row>
    <row r="189" spans="9:9" x14ac:dyDescent="0.25">
      <c r="I189" s="15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2019-03-12T21:27:58Z</dcterms:created>
  <dcterms:modified xsi:type="dcterms:W3CDTF">2019-04-01T16:12:09Z</dcterms:modified>
</cp:coreProperties>
</file>