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E22" i="1" l="1"/>
  <c r="E27" i="1" s="1"/>
  <c r="H18" i="1"/>
  <c r="G18" i="1"/>
  <c r="F18" i="1"/>
  <c r="I18" i="1" s="1"/>
  <c r="E18" i="1"/>
  <c r="D18" i="1"/>
  <c r="I16" i="1"/>
  <c r="F16" i="1"/>
  <c r="I14" i="1"/>
  <c r="H14" i="1"/>
  <c r="G14" i="1"/>
  <c r="F14" i="1"/>
  <c r="E14" i="1"/>
  <c r="D14" i="1"/>
  <c r="I12" i="1"/>
  <c r="I22" i="1" s="1"/>
  <c r="H12" i="1"/>
  <c r="H22" i="1" s="1"/>
  <c r="G12" i="1"/>
  <c r="G22" i="1" s="1"/>
  <c r="F12" i="1"/>
  <c r="F22" i="1" s="1"/>
  <c r="F27" i="1" s="1"/>
  <c r="E12" i="1"/>
  <c r="D12" i="1"/>
  <c r="D22" i="1" s="1"/>
  <c r="D27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<sst xmlns="http://schemas.openxmlformats.org/spreadsheetml/2006/main" count="20" uniqueCount="20">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</sst>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3" name="2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>
        <row r="22">
          <cell r="C22">
            <v>42804811.869999997</v>
          </cell>
          <cell r="D22">
            <v>0</v>
          </cell>
          <cell r="E22">
            <v>42804811.869999997</v>
          </cell>
        </row>
      </sheetData>
      <sheetData sheetId="5"/>
      <sheetData sheetId="6">
        <row r="9">
          <cell r="D9">
            <v>36918619.719999999</v>
          </cell>
          <cell r="E9">
            <v>0</v>
          </cell>
          <cell r="F9">
            <v>36918619.719999999</v>
          </cell>
          <cell r="G9">
            <v>3969315.7599999993</v>
          </cell>
          <cell r="H9">
            <v>3615839.8299999996</v>
          </cell>
        </row>
        <row r="17">
          <cell r="D17">
            <v>354104.91</v>
          </cell>
          <cell r="E17">
            <v>0</v>
          </cell>
          <cell r="F17">
            <v>354104.91</v>
          </cell>
          <cell r="G17">
            <v>7648.01</v>
          </cell>
          <cell r="H17">
            <v>987.97</v>
          </cell>
        </row>
        <row r="27">
          <cell r="D27">
            <v>5532087.2400000012</v>
          </cell>
          <cell r="E27">
            <v>0</v>
          </cell>
          <cell r="F27">
            <v>5532087.2400000012</v>
          </cell>
          <cell r="G27">
            <v>270096.27</v>
          </cell>
          <cell r="H27">
            <v>121632.03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37">
          <cell r="F37">
            <v>803620.48</v>
          </cell>
          <cell r="H37">
            <v>803620.48</v>
          </cell>
          <cell r="I37">
            <v>207695.73</v>
          </cell>
          <cell r="J37">
            <v>28038.48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C12" sqref="C12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f>SUM([1]COG!D9,[1]COG!D17,[1]COG!D27)-[1]PDA_ESPECIFICA!F37</f>
        <v>42001191.390000001</v>
      </c>
      <c r="E12" s="18">
        <f>SUM([1]COG!E9,[1]COG!E17,[1]COG!E27)-[1]PDA_ESPECIFICA!G37</f>
        <v>0</v>
      </c>
      <c r="F12" s="18">
        <f>SUM([1]COG!F9,[1]COG!F17,[1]COG!F27)-[1]PDA_ESPECIFICA!H37</f>
        <v>42001191.390000001</v>
      </c>
      <c r="G12" s="18">
        <f>SUM([1]COG!G9,[1]COG!G17,[1]COG!G27)-[1]PDA_ESPECIFICA!I37</f>
        <v>4039364.3099999991</v>
      </c>
      <c r="H12" s="18">
        <f>SUM([1]COG!H9,[1]COG!H17,[1]COG!H27)-[1]PDA_ESPECIFICA!J37</f>
        <v>3710421.3499999996</v>
      </c>
      <c r="I12" s="19">
        <f>+F12-G12</f>
        <v>37961827.079999998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f>SUM([1]COG!D47)</f>
        <v>0</v>
      </c>
      <c r="E14" s="21">
        <f>SUM([1]COG!E47)</f>
        <v>0</v>
      </c>
      <c r="F14" s="21">
        <f>SUM([1]COG!F47)</f>
        <v>0</v>
      </c>
      <c r="G14" s="21">
        <f>SUM([1]COG!G47)</f>
        <v>0</v>
      </c>
      <c r="H14" s="21">
        <f>SUM([1]COG!H47)</f>
        <v>0</v>
      </c>
      <c r="I14" s="21">
        <f>SUM([1]COG!I47)</f>
        <v>0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/>
      <c r="E16" s="21"/>
      <c r="F16" s="21">
        <f>+D16+E16</f>
        <v>0</v>
      </c>
      <c r="G16" s="21"/>
      <c r="H16" s="21"/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f>SUM([1]PDA_ESPECIFICA!F37)</f>
        <v>803620.48</v>
      </c>
      <c r="E18" s="21">
        <f>SUM([1]PDA_ESPECIFICA!G37)</f>
        <v>0</v>
      </c>
      <c r="F18" s="21">
        <f>SUM([1]PDA_ESPECIFICA!H37)</f>
        <v>803620.48</v>
      </c>
      <c r="G18" s="21">
        <f>SUM([1]PDA_ESPECIFICA!I37)</f>
        <v>207695.73</v>
      </c>
      <c r="H18" s="21">
        <f>SUM([1]PDA_ESPECIFICA!J37)</f>
        <v>28038.48</v>
      </c>
      <c r="I18" s="21">
        <f>+F18-G18</f>
        <v>595924.75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/>
      <c r="E20" s="21"/>
      <c r="F20" s="21"/>
      <c r="G20" s="21"/>
      <c r="H20" s="21"/>
      <c r="I20" s="21"/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42804811.869999997</v>
      </c>
      <c r="E22" s="25">
        <f t="shared" ref="E22:I22" si="0">+E12+E14+E16+E18</f>
        <v>0</v>
      </c>
      <c r="F22" s="25">
        <f t="shared" si="0"/>
        <v>42804811.869999997</v>
      </c>
      <c r="G22" s="25">
        <f t="shared" si="0"/>
        <v>4247060.0399999991</v>
      </c>
      <c r="H22" s="25">
        <f t="shared" si="0"/>
        <v>3738459.8299999996</v>
      </c>
      <c r="I22" s="25">
        <f t="shared" si="0"/>
        <v>38557751.829999998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8"/>
      <c r="F24" s="28"/>
      <c r="G24" s="29"/>
      <c r="H24" s="28"/>
      <c r="I24" s="28"/>
    </row>
    <row r="25" spans="2:9" x14ac:dyDescent="0.25">
      <c r="B25" s="27"/>
      <c r="C25" s="27"/>
      <c r="D25" s="29"/>
      <c r="E25" s="28"/>
      <c r="F25" s="28"/>
      <c r="G25" s="29"/>
      <c r="H25" s="28"/>
      <c r="I25" s="28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2019-04-26T20:38:30Z</dcterms:created>
  <dcterms:modified xsi:type="dcterms:W3CDTF">2019-04-26T20:55:12Z</dcterms:modified>
</cp:coreProperties>
</file>