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a" sheetId="2" r:id="rId1"/>
  </sheets>
  <externalReferences>
    <externalReference r:id="rId2"/>
  </externalReference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28" i="2"/>
  <c r="E27" i="2"/>
  <c r="E26" i="2"/>
  <c r="E25" i="2"/>
  <c r="E24" i="2"/>
  <c r="E23" i="2"/>
  <c r="E22" i="2"/>
  <c r="E21" i="2"/>
  <c r="E20" i="2"/>
  <c r="E38" i="2"/>
  <c r="E37" i="2"/>
  <c r="E36" i="2"/>
  <c r="E35" i="2"/>
  <c r="E34" i="2"/>
  <c r="E33" i="2"/>
  <c r="E32" i="2"/>
  <c r="E31" i="2"/>
  <c r="E30" i="2"/>
  <c r="D29" i="2"/>
  <c r="F29" i="2"/>
  <c r="G29" i="2"/>
  <c r="E29" i="2" l="1"/>
  <c r="E58" i="2" l="1"/>
  <c r="E57" i="2"/>
  <c r="E56" i="2"/>
  <c r="E55" i="2"/>
  <c r="E54" i="2"/>
  <c r="E53" i="2"/>
  <c r="E52" i="2"/>
  <c r="E51" i="2"/>
  <c r="E50" i="2"/>
  <c r="D49" i="2"/>
  <c r="D39" i="2"/>
  <c r="D63" i="2"/>
  <c r="D61" i="2"/>
  <c r="D59" i="2" s="1"/>
  <c r="E68" i="2"/>
  <c r="E60" i="2"/>
  <c r="D19" i="2" l="1"/>
  <c r="E61" i="2"/>
  <c r="G19" i="2"/>
  <c r="G63" i="2" l="1"/>
  <c r="F63" i="2"/>
  <c r="C59" i="2" l="1"/>
  <c r="C63" i="2" l="1"/>
  <c r="C19" i="2"/>
  <c r="E43" i="2"/>
  <c r="E83" i="2" l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83" i="2"/>
  <c r="H56" i="2"/>
  <c r="H41" i="2"/>
  <c r="H63" i="2" l="1"/>
  <c r="H76" i="2" l="1"/>
  <c r="E76" i="2"/>
  <c r="D76" i="2"/>
  <c r="E63" i="2"/>
  <c r="D72" i="2" l="1"/>
  <c r="E59" i="2"/>
  <c r="E72" i="2"/>
  <c r="H72" i="2" l="1"/>
  <c r="H35" i="2" l="1"/>
  <c r="G59" i="2" l="1"/>
  <c r="H34" i="2"/>
  <c r="F59" i="2" l="1"/>
  <c r="H61" i="2"/>
  <c r="H59" i="2" s="1"/>
  <c r="H43" i="2"/>
  <c r="H25" i="2"/>
  <c r="H28" i="2"/>
  <c r="H24" i="2"/>
  <c r="H21" i="2"/>
  <c r="H18" i="2" l="1"/>
  <c r="H14" i="2"/>
  <c r="H20" i="2"/>
  <c r="H12" i="2" l="1"/>
  <c r="H31" i="2" l="1"/>
  <c r="F39" i="2" l="1"/>
  <c r="G39" i="2"/>
  <c r="H37" i="2" l="1"/>
  <c r="H52" i="2"/>
  <c r="C39" i="2"/>
  <c r="H33" i="2"/>
  <c r="H38" i="2" l="1"/>
  <c r="H53" i="2"/>
  <c r="H32" i="2"/>
  <c r="C49" i="2"/>
  <c r="G49" i="2"/>
  <c r="H51" i="2"/>
  <c r="E39" i="2"/>
  <c r="H45" i="2"/>
  <c r="H39" i="2" s="1"/>
  <c r="H36" i="2"/>
  <c r="C29" i="2"/>
  <c r="C11" i="2"/>
  <c r="G11" i="2"/>
  <c r="H26" i="2"/>
  <c r="H15" i="2"/>
  <c r="G10" i="2" l="1"/>
  <c r="H55" i="2"/>
  <c r="H16" i="2"/>
  <c r="F49" i="2"/>
  <c r="E49" i="2"/>
  <c r="F19" i="2"/>
  <c r="H23" i="2"/>
  <c r="H19" i="2" s="1"/>
  <c r="E19" i="2"/>
  <c r="F11" i="2"/>
  <c r="C10" i="2"/>
  <c r="D11" i="2"/>
  <c r="G162" i="2" l="1"/>
  <c r="F10" i="2"/>
  <c r="H50" i="2"/>
  <c r="H49" i="2" s="1"/>
  <c r="D10" i="2"/>
  <c r="C162" i="2"/>
  <c r="H13" i="2"/>
  <c r="H11" i="2" s="1"/>
  <c r="E11" i="2"/>
  <c r="F162" i="2" l="1"/>
  <c r="E10" i="2"/>
  <c r="E162" i="2" s="1"/>
  <c r="H30" i="2"/>
  <c r="D162" i="2"/>
  <c r="H29" i="2" l="1"/>
  <c r="H10" i="2" s="1"/>
  <c r="H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<sst xmlns="http://schemas.openxmlformats.org/spreadsheetml/2006/main" count="162" uniqueCount="89">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</sst>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PJ_1ER_TRIM_2020/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E12" sqref="E12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31" t="s">
        <v>86</v>
      </c>
      <c r="B2" s="32"/>
      <c r="C2" s="32"/>
      <c r="D2" s="32"/>
      <c r="E2" s="32"/>
      <c r="F2" s="32"/>
      <c r="G2" s="32"/>
      <c r="H2" s="33"/>
    </row>
    <row r="3" spans="1:8" x14ac:dyDescent="0.2">
      <c r="A3" s="17" t="s">
        <v>87</v>
      </c>
      <c r="B3" s="18"/>
      <c r="C3" s="18"/>
      <c r="D3" s="18"/>
      <c r="E3" s="18"/>
      <c r="F3" s="18"/>
      <c r="G3" s="18"/>
      <c r="H3" s="34"/>
    </row>
    <row r="4" spans="1:8" x14ac:dyDescent="0.2">
      <c r="A4" s="17" t="s">
        <v>5</v>
      </c>
      <c r="B4" s="18"/>
      <c r="C4" s="18"/>
      <c r="D4" s="18"/>
      <c r="E4" s="18"/>
      <c r="F4" s="18"/>
      <c r="G4" s="18"/>
      <c r="H4" s="34"/>
    </row>
    <row r="5" spans="1:8" x14ac:dyDescent="0.2">
      <c r="A5" s="17" t="s">
        <v>88</v>
      </c>
      <c r="B5" s="18"/>
      <c r="C5" s="18"/>
      <c r="D5" s="18"/>
      <c r="E5" s="18"/>
      <c r="F5" s="18"/>
      <c r="G5" s="18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31" t="s">
        <v>1</v>
      </c>
      <c r="B7" s="38"/>
      <c r="C7" s="40" t="s">
        <v>6</v>
      </c>
      <c r="D7" s="41"/>
      <c r="E7" s="41"/>
      <c r="F7" s="41"/>
      <c r="G7" s="42"/>
      <c r="H7" s="19" t="s">
        <v>7</v>
      </c>
    </row>
    <row r="8" spans="1:8" ht="12.75" thickBot="1" x14ac:dyDescent="0.25">
      <c r="A8" s="35"/>
      <c r="B8" s="39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0"/>
    </row>
    <row r="9" spans="1:8" x14ac:dyDescent="0.2">
      <c r="A9" s="27"/>
      <c r="B9" s="28"/>
      <c r="C9" s="15"/>
      <c r="D9" s="15"/>
      <c r="E9" s="15"/>
      <c r="F9" s="15"/>
      <c r="G9" s="15"/>
      <c r="H9" s="15"/>
    </row>
    <row r="10" spans="1:8" x14ac:dyDescent="0.2">
      <c r="A10" s="23" t="s">
        <v>10</v>
      </c>
      <c r="B10" s="24"/>
      <c r="C10" s="15">
        <f>C11+C19+C29+C39+C49+C59+C63+C72+C76</f>
        <v>1000000000.0000001</v>
      </c>
      <c r="D10" s="15">
        <f t="shared" ref="D10:G10" si="0">D11+D19+D29+D39+D49+D59+D63+D72+D76</f>
        <v>49823331.580000006</v>
      </c>
      <c r="E10" s="15">
        <f t="shared" si="0"/>
        <v>1049823331.5799999</v>
      </c>
      <c r="F10" s="15">
        <f t="shared" si="0"/>
        <v>1029108846.6900002</v>
      </c>
      <c r="G10" s="15">
        <f t="shared" si="0"/>
        <v>987759853.91999996</v>
      </c>
      <c r="H10" s="15">
        <f>H11+H19+H29+H39+H49+H59+H63+H72+H76</f>
        <v>20714484.89000006</v>
      </c>
    </row>
    <row r="11" spans="1:8" x14ac:dyDescent="0.2">
      <c r="A11" s="23" t="s">
        <v>11</v>
      </c>
      <c r="B11" s="24"/>
      <c r="C11" s="15">
        <f>C12+C13+C14+C15+C16+C17+C18</f>
        <v>956006273.81000006</v>
      </c>
      <c r="D11" s="15">
        <f t="shared" ref="D11:H11" si="1">D12+D13+D14+D15+D16+D17+D18</f>
        <v>31995491.550000001</v>
      </c>
      <c r="E11" s="15">
        <f t="shared" si="1"/>
        <v>988001765.36000001</v>
      </c>
      <c r="F11" s="15">
        <f t="shared" si="1"/>
        <v>975816967.05000007</v>
      </c>
      <c r="G11" s="15">
        <f t="shared" si="1"/>
        <v>940894831.91999996</v>
      </c>
      <c r="H11" s="15">
        <f t="shared" si="1"/>
        <v>12184798.310000062</v>
      </c>
    </row>
    <row r="12" spans="1:8" x14ac:dyDescent="0.2">
      <c r="A12" s="5"/>
      <c r="B12" s="9" t="s">
        <v>12</v>
      </c>
      <c r="C12" s="16">
        <v>390942315.48000002</v>
      </c>
      <c r="D12" s="16">
        <v>3612913.16</v>
      </c>
      <c r="E12" s="16">
        <f t="shared" ref="E12:E18" si="2">C12+D12</f>
        <v>394555228.64000005</v>
      </c>
      <c r="F12" s="16">
        <v>391456817.75</v>
      </c>
      <c r="G12" s="16">
        <v>388760382.83999997</v>
      </c>
      <c r="H12" s="16">
        <f>E12-F12</f>
        <v>3098410.8900000453</v>
      </c>
    </row>
    <row r="13" spans="1:8" x14ac:dyDescent="0.2">
      <c r="A13" s="5"/>
      <c r="B13" s="9" t="s">
        <v>13</v>
      </c>
      <c r="C13" s="16">
        <v>2475433.79</v>
      </c>
      <c r="D13" s="16">
        <v>2248027.71</v>
      </c>
      <c r="E13" s="16">
        <f t="shared" si="2"/>
        <v>4723461.5</v>
      </c>
      <c r="F13" s="16">
        <v>3173962.39</v>
      </c>
      <c r="G13" s="16">
        <v>3173962.39</v>
      </c>
      <c r="H13" s="16">
        <f t="shared" ref="H13:H75" si="3">E13-F13</f>
        <v>1549499.1099999999</v>
      </c>
    </row>
    <row r="14" spans="1:8" x14ac:dyDescent="0.2">
      <c r="A14" s="5"/>
      <c r="B14" s="9" t="s">
        <v>14</v>
      </c>
      <c r="C14" s="16">
        <v>291128765.43000001</v>
      </c>
      <c r="D14" s="16">
        <v>7366597.9400000004</v>
      </c>
      <c r="E14" s="16">
        <f t="shared" si="2"/>
        <v>298495363.37</v>
      </c>
      <c r="F14" s="16">
        <v>297780403.51999998</v>
      </c>
      <c r="G14" s="16">
        <v>294541560.83999997</v>
      </c>
      <c r="H14" s="16">
        <f t="shared" si="3"/>
        <v>714959.85000002384</v>
      </c>
    </row>
    <row r="15" spans="1:8" x14ac:dyDescent="0.2">
      <c r="A15" s="5"/>
      <c r="B15" s="9" t="s">
        <v>15</v>
      </c>
      <c r="C15" s="16">
        <v>105518205.48</v>
      </c>
      <c r="D15" s="16">
        <v>7750938.4700000007</v>
      </c>
      <c r="E15" s="16">
        <f t="shared" si="2"/>
        <v>113269143.95</v>
      </c>
      <c r="F15" s="16">
        <v>110113030.06</v>
      </c>
      <c r="G15" s="16">
        <v>81383767.840000004</v>
      </c>
      <c r="H15" s="16">
        <f t="shared" si="3"/>
        <v>3156113.8900000006</v>
      </c>
    </row>
    <row r="16" spans="1:8" x14ac:dyDescent="0.2">
      <c r="A16" s="5"/>
      <c r="B16" s="9" t="s">
        <v>16</v>
      </c>
      <c r="C16" s="16">
        <v>155615253.63</v>
      </c>
      <c r="D16" s="16">
        <v>10125014.27</v>
      </c>
      <c r="E16" s="16">
        <f t="shared" si="2"/>
        <v>165740267.90000001</v>
      </c>
      <c r="F16" s="16">
        <v>162075453.33000001</v>
      </c>
      <c r="G16" s="16">
        <v>161933758.00999999</v>
      </c>
      <c r="H16" s="16">
        <f t="shared" si="3"/>
        <v>3664814.5699999928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</row>
    <row r="18" spans="1:8" x14ac:dyDescent="0.2">
      <c r="A18" s="5"/>
      <c r="B18" s="9" t="s">
        <v>18</v>
      </c>
      <c r="C18" s="16">
        <v>10326300</v>
      </c>
      <c r="D18" s="16">
        <v>892000</v>
      </c>
      <c r="E18" s="16">
        <f t="shared" si="2"/>
        <v>11218300</v>
      </c>
      <c r="F18" s="16">
        <v>11217300</v>
      </c>
      <c r="G18" s="16">
        <v>11101400</v>
      </c>
      <c r="H18" s="16">
        <f t="shared" si="3"/>
        <v>1000</v>
      </c>
    </row>
    <row r="19" spans="1:8" ht="12" customHeight="1" x14ac:dyDescent="0.2">
      <c r="A19" s="23" t="s">
        <v>19</v>
      </c>
      <c r="B19" s="24"/>
      <c r="C19" s="15">
        <f t="shared" ref="C19:D19" si="4">C20+C21+C22+C23+C24+C25+C26+C27+C28</f>
        <v>15010034.859999998</v>
      </c>
      <c r="D19" s="15">
        <f t="shared" si="4"/>
        <v>4621699.08</v>
      </c>
      <c r="E19" s="15">
        <f t="shared" ref="E19:H19" si="5">E20+E21+E22+E23+E24+E25+E26+E27+E28</f>
        <v>19631733.939999998</v>
      </c>
      <c r="F19" s="15">
        <f t="shared" si="5"/>
        <v>16564286.699999999</v>
      </c>
      <c r="G19" s="15">
        <f t="shared" ref="G19" si="6">G20+G21+G22+G23+G24+G25+G26+G27+G28</f>
        <v>14035271.469999999</v>
      </c>
      <c r="H19" s="15">
        <f t="shared" si="5"/>
        <v>3067447.24</v>
      </c>
    </row>
    <row r="20" spans="1:8" x14ac:dyDescent="0.2">
      <c r="A20" s="5"/>
      <c r="B20" s="9" t="s">
        <v>20</v>
      </c>
      <c r="C20" s="16">
        <v>7621299.4299999997</v>
      </c>
      <c r="D20" s="16">
        <v>1582999.65</v>
      </c>
      <c r="E20" s="16">
        <f t="shared" ref="E20:E28" si="7">C20+D20</f>
        <v>9204299.0800000001</v>
      </c>
      <c r="F20" s="16">
        <v>8230110.7400000002</v>
      </c>
      <c r="G20" s="16">
        <v>6990638.29</v>
      </c>
      <c r="H20" s="16">
        <f t="shared" si="3"/>
        <v>974188.33999999985</v>
      </c>
    </row>
    <row r="21" spans="1:8" x14ac:dyDescent="0.2">
      <c r="A21" s="5"/>
      <c r="B21" s="9" t="s">
        <v>21</v>
      </c>
      <c r="C21" s="16">
        <v>343026.08999999997</v>
      </c>
      <c r="D21" s="16">
        <v>-123520.79</v>
      </c>
      <c r="E21" s="16">
        <f t="shared" si="7"/>
        <v>219505.3</v>
      </c>
      <c r="F21" s="16">
        <v>187761.51</v>
      </c>
      <c r="G21" s="16">
        <v>177945.59</v>
      </c>
      <c r="H21" s="16">
        <f t="shared" si="3"/>
        <v>31743.789999999979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f t="shared" si="7"/>
        <v>0</v>
      </c>
      <c r="F22" s="16">
        <v>0</v>
      </c>
      <c r="G22" s="16">
        <v>0</v>
      </c>
      <c r="H22" s="16">
        <f t="shared" si="3"/>
        <v>0</v>
      </c>
    </row>
    <row r="23" spans="1:8" x14ac:dyDescent="0.2">
      <c r="A23" s="5"/>
      <c r="B23" s="9" t="s">
        <v>23</v>
      </c>
      <c r="C23" s="16">
        <v>840571.81</v>
      </c>
      <c r="D23" s="16">
        <v>17622.12</v>
      </c>
      <c r="E23" s="16">
        <f t="shared" si="7"/>
        <v>858193.93</v>
      </c>
      <c r="F23" s="16">
        <v>771062.12999999989</v>
      </c>
      <c r="G23" s="16">
        <v>612954.86999999988</v>
      </c>
      <c r="H23" s="16">
        <f>E23-F23</f>
        <v>87131.800000000163</v>
      </c>
    </row>
    <row r="24" spans="1:8" x14ac:dyDescent="0.2">
      <c r="A24" s="5"/>
      <c r="B24" s="9" t="s">
        <v>24</v>
      </c>
      <c r="C24" s="16">
        <v>235277.77000000002</v>
      </c>
      <c r="D24" s="16">
        <v>1545651.5</v>
      </c>
      <c r="E24" s="16">
        <f t="shared" si="7"/>
        <v>1780929.27</v>
      </c>
      <c r="F24" s="16">
        <v>1071076.3400000001</v>
      </c>
      <c r="G24" s="16">
        <v>557251.18000000005</v>
      </c>
      <c r="H24" s="16">
        <f t="shared" si="3"/>
        <v>709852.92999999993</v>
      </c>
    </row>
    <row r="25" spans="1:8" x14ac:dyDescent="0.2">
      <c r="A25" s="5"/>
      <c r="B25" s="9" t="s">
        <v>25</v>
      </c>
      <c r="C25" s="16">
        <v>4624791.2799999993</v>
      </c>
      <c r="D25" s="16">
        <v>1300000</v>
      </c>
      <c r="E25" s="16">
        <f t="shared" si="7"/>
        <v>5924791.2799999993</v>
      </c>
      <c r="F25" s="16">
        <v>5098028.4399999995</v>
      </c>
      <c r="G25" s="16">
        <v>4698327.26</v>
      </c>
      <c r="H25" s="16">
        <f t="shared" si="3"/>
        <v>826762.83999999985</v>
      </c>
    </row>
    <row r="26" spans="1:8" x14ac:dyDescent="0.2">
      <c r="A26" s="5"/>
      <c r="B26" s="9" t="s">
        <v>26</v>
      </c>
      <c r="C26" s="16">
        <v>253674.04</v>
      </c>
      <c r="D26" s="16">
        <v>168000</v>
      </c>
      <c r="E26" s="16">
        <f t="shared" si="7"/>
        <v>421674.04000000004</v>
      </c>
      <c r="F26" s="16">
        <v>243569.81</v>
      </c>
      <c r="G26" s="16">
        <v>225963.6</v>
      </c>
      <c r="H26" s="16">
        <f t="shared" si="3"/>
        <v>178104.23000000004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f t="shared" si="7"/>
        <v>0</v>
      </c>
      <c r="F27" s="16">
        <v>0</v>
      </c>
      <c r="G27" s="16">
        <v>0</v>
      </c>
      <c r="H27" s="16">
        <f t="shared" si="3"/>
        <v>0</v>
      </c>
    </row>
    <row r="28" spans="1:8" x14ac:dyDescent="0.2">
      <c r="A28" s="5"/>
      <c r="B28" s="9" t="s">
        <v>28</v>
      </c>
      <c r="C28" s="16">
        <v>1091394.44</v>
      </c>
      <c r="D28" s="16">
        <v>130946.59999999999</v>
      </c>
      <c r="E28" s="16">
        <f t="shared" si="7"/>
        <v>1222341.04</v>
      </c>
      <c r="F28" s="16">
        <v>962677.73</v>
      </c>
      <c r="G28" s="16">
        <v>772190.67999999993</v>
      </c>
      <c r="H28" s="16">
        <f t="shared" si="3"/>
        <v>259663.31000000006</v>
      </c>
    </row>
    <row r="29" spans="1:8" ht="12" customHeight="1" x14ac:dyDescent="0.2">
      <c r="A29" s="23" t="s">
        <v>29</v>
      </c>
      <c r="B29" s="24"/>
      <c r="C29" s="15">
        <f t="shared" ref="C29:H29" si="8">C30+C31+C32+C33+C34+C35+C36+C37+C38</f>
        <v>23928691.329999998</v>
      </c>
      <c r="D29" s="15">
        <f t="shared" si="8"/>
        <v>13206140.950000001</v>
      </c>
      <c r="E29" s="15">
        <f t="shared" si="8"/>
        <v>37134832.280000001</v>
      </c>
      <c r="F29" s="15">
        <f t="shared" si="8"/>
        <v>31677592.940000001</v>
      </c>
      <c r="G29" s="15">
        <f t="shared" si="8"/>
        <v>27779750.529999997</v>
      </c>
      <c r="H29" s="15">
        <f t="shared" si="8"/>
        <v>5457239.3399999999</v>
      </c>
    </row>
    <row r="30" spans="1:8" x14ac:dyDescent="0.2">
      <c r="A30" s="5"/>
      <c r="B30" s="9" t="s">
        <v>30</v>
      </c>
      <c r="C30" s="16">
        <v>8167773.5899999999</v>
      </c>
      <c r="D30" s="16">
        <v>8039816.4000000004</v>
      </c>
      <c r="E30" s="16">
        <f t="shared" ref="E30:E38" si="9">C30+D30</f>
        <v>16207589.99</v>
      </c>
      <c r="F30" s="16">
        <v>15247960.74</v>
      </c>
      <c r="G30" s="16">
        <v>13617800.950000001</v>
      </c>
      <c r="H30" s="16">
        <f t="shared" si="3"/>
        <v>959629.25</v>
      </c>
    </row>
    <row r="31" spans="1:8" x14ac:dyDescent="0.2">
      <c r="A31" s="5"/>
      <c r="B31" s="9" t="s">
        <v>31</v>
      </c>
      <c r="C31" s="16">
        <v>4592848.2</v>
      </c>
      <c r="D31" s="16">
        <v>2299206</v>
      </c>
      <c r="E31" s="16">
        <f t="shared" si="9"/>
        <v>6892054.2000000002</v>
      </c>
      <c r="F31" s="16">
        <v>5651540.6099999994</v>
      </c>
      <c r="G31" s="16">
        <v>5126515.3499999996</v>
      </c>
      <c r="H31" s="16">
        <f t="shared" si="3"/>
        <v>1240513.5900000008</v>
      </c>
    </row>
    <row r="32" spans="1:8" x14ac:dyDescent="0.2">
      <c r="A32" s="5"/>
      <c r="B32" s="9" t="s">
        <v>32</v>
      </c>
      <c r="C32" s="16">
        <v>2654179.29</v>
      </c>
      <c r="D32" s="16">
        <v>1961396.48</v>
      </c>
      <c r="E32" s="16">
        <f t="shared" si="9"/>
        <v>4615575.7699999996</v>
      </c>
      <c r="F32" s="16">
        <v>2742177.45</v>
      </c>
      <c r="G32" s="16">
        <v>2177588.4699999997</v>
      </c>
      <c r="H32" s="16">
        <f t="shared" si="3"/>
        <v>1873398.3199999994</v>
      </c>
    </row>
    <row r="33" spans="1:8" x14ac:dyDescent="0.2">
      <c r="A33" s="5"/>
      <c r="B33" s="9" t="s">
        <v>33</v>
      </c>
      <c r="C33" s="16">
        <v>677951.35</v>
      </c>
      <c r="D33" s="16">
        <v>37390.22</v>
      </c>
      <c r="E33" s="16">
        <f t="shared" si="9"/>
        <v>715341.57</v>
      </c>
      <c r="F33" s="16">
        <v>639319.82999999996</v>
      </c>
      <c r="G33" s="16">
        <v>639319.82999999996</v>
      </c>
      <c r="H33" s="16">
        <f t="shared" si="3"/>
        <v>76021.739999999991</v>
      </c>
    </row>
    <row r="34" spans="1:8" x14ac:dyDescent="0.2">
      <c r="A34" s="5"/>
      <c r="B34" s="9" t="s">
        <v>34</v>
      </c>
      <c r="C34" s="16">
        <v>6426236.5499999998</v>
      </c>
      <c r="D34" s="16">
        <v>1835351.31</v>
      </c>
      <c r="E34" s="16">
        <f t="shared" si="9"/>
        <v>8261587.8599999994</v>
      </c>
      <c r="F34" s="16">
        <v>7020730.8300000001</v>
      </c>
      <c r="G34" s="16">
        <v>5854140.8399999999</v>
      </c>
      <c r="H34" s="16">
        <f t="shared" si="3"/>
        <v>1240857.0299999993</v>
      </c>
    </row>
    <row r="35" spans="1:8" x14ac:dyDescent="0.2">
      <c r="A35" s="5"/>
      <c r="B35" s="9" t="s">
        <v>35</v>
      </c>
      <c r="C35" s="16">
        <v>107130.09</v>
      </c>
      <c r="D35" s="16">
        <v>-82130</v>
      </c>
      <c r="E35" s="16">
        <f t="shared" si="9"/>
        <v>25000.089999999997</v>
      </c>
      <c r="F35" s="16">
        <v>594</v>
      </c>
      <c r="G35" s="16">
        <v>594</v>
      </c>
      <c r="H35" s="16">
        <f t="shared" si="3"/>
        <v>24406.089999999997</v>
      </c>
    </row>
    <row r="36" spans="1:8" x14ac:dyDescent="0.2">
      <c r="A36" s="5"/>
      <c r="B36" s="9" t="s">
        <v>36</v>
      </c>
      <c r="C36" s="16">
        <v>822993.96000000008</v>
      </c>
      <c r="D36" s="16">
        <v>-467688.16000000003</v>
      </c>
      <c r="E36" s="16">
        <f t="shared" si="9"/>
        <v>355305.80000000005</v>
      </c>
      <c r="F36" s="16">
        <v>315675.07</v>
      </c>
      <c r="G36" s="16">
        <v>315675.07</v>
      </c>
      <c r="H36" s="16">
        <f t="shared" si="3"/>
        <v>39630.73000000004</v>
      </c>
    </row>
    <row r="37" spans="1:8" x14ac:dyDescent="0.2">
      <c r="A37" s="5"/>
      <c r="B37" s="9" t="s">
        <v>37</v>
      </c>
      <c r="C37" s="16">
        <v>479578.3</v>
      </c>
      <c r="D37" s="16">
        <v>-417201.3</v>
      </c>
      <c r="E37" s="16">
        <f t="shared" si="9"/>
        <v>62377</v>
      </c>
      <c r="F37" s="16">
        <v>59594.41</v>
      </c>
      <c r="G37" s="16">
        <v>48116.02</v>
      </c>
      <c r="H37" s="16">
        <f t="shared" si="3"/>
        <v>2782.5899999999965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f t="shared" si="9"/>
        <v>0</v>
      </c>
      <c r="F38" s="16">
        <v>0</v>
      </c>
      <c r="G38" s="16">
        <v>0</v>
      </c>
      <c r="H38" s="16">
        <f t="shared" si="3"/>
        <v>0</v>
      </c>
    </row>
    <row r="39" spans="1:8" ht="12" customHeight="1" x14ac:dyDescent="0.2">
      <c r="A39" s="23" t="s">
        <v>39</v>
      </c>
      <c r="B39" s="24"/>
      <c r="C39" s="15">
        <f t="shared" ref="C39:D39" si="10">C40+C41+C42+C43+C44+C45+C46+C47+C48</f>
        <v>55000</v>
      </c>
      <c r="D39" s="15">
        <f t="shared" si="10"/>
        <v>0</v>
      </c>
      <c r="E39" s="15">
        <f t="shared" ref="E39:H39" si="11">E40+E41+E42+E43+E44+E45+E46+E47+E48</f>
        <v>55000</v>
      </c>
      <c r="F39" s="15">
        <f t="shared" si="11"/>
        <v>50000</v>
      </c>
      <c r="G39" s="15">
        <f t="shared" si="11"/>
        <v>50000</v>
      </c>
      <c r="H39" s="15">
        <f t="shared" si="11"/>
        <v>5000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3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3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3"/>
        <v>0</v>
      </c>
    </row>
    <row r="43" spans="1:8" x14ac:dyDescent="0.2">
      <c r="A43" s="5"/>
      <c r="B43" s="9" t="s">
        <v>43</v>
      </c>
      <c r="C43" s="16">
        <v>55000</v>
      </c>
      <c r="D43" s="16"/>
      <c r="E43" s="16">
        <f t="shared" ref="E43" si="12">C43+D43</f>
        <v>55000</v>
      </c>
      <c r="F43" s="16">
        <v>50000</v>
      </c>
      <c r="G43" s="16">
        <v>50000</v>
      </c>
      <c r="H43" s="16">
        <f t="shared" si="3"/>
        <v>5000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3"/>
        <v>0</v>
      </c>
    </row>
    <row r="45" spans="1:8" x14ac:dyDescent="0.2">
      <c r="A45" s="5"/>
      <c r="B45" s="9" t="s">
        <v>45</v>
      </c>
      <c r="C45" s="16"/>
      <c r="D45" s="16"/>
      <c r="E45" s="16"/>
      <c r="F45" s="16"/>
      <c r="G45" s="16"/>
      <c r="H45" s="16">
        <f t="shared" si="3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3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3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3"/>
        <v>0</v>
      </c>
    </row>
    <row r="49" spans="1:8" ht="12" customHeight="1" x14ac:dyDescent="0.2">
      <c r="A49" s="23" t="s">
        <v>49</v>
      </c>
      <c r="B49" s="24"/>
      <c r="C49" s="15">
        <f t="shared" ref="C49:D49" si="13">SUM(C50:C58)</f>
        <v>0</v>
      </c>
      <c r="D49" s="15">
        <f t="shared" si="13"/>
        <v>0</v>
      </c>
      <c r="E49" s="15">
        <f t="shared" ref="E49:H49" si="14">SUM(E50:E58)</f>
        <v>0</v>
      </c>
      <c r="F49" s="15">
        <f t="shared" si="14"/>
        <v>0</v>
      </c>
      <c r="G49" s="15">
        <f t="shared" si="14"/>
        <v>0</v>
      </c>
      <c r="H49" s="15">
        <f t="shared" si="14"/>
        <v>0</v>
      </c>
    </row>
    <row r="50" spans="1:8" x14ac:dyDescent="0.2">
      <c r="A50" s="5"/>
      <c r="B50" s="9" t="s">
        <v>50</v>
      </c>
      <c r="C50" s="16">
        <v>0</v>
      </c>
      <c r="D50" s="16">
        <v>0</v>
      </c>
      <c r="E50" s="16">
        <f t="shared" ref="E50:E58" si="15">C50+D50</f>
        <v>0</v>
      </c>
      <c r="F50" s="16"/>
      <c r="G50" s="16"/>
      <c r="H50" s="16">
        <f t="shared" si="3"/>
        <v>0</v>
      </c>
    </row>
    <row r="51" spans="1:8" x14ac:dyDescent="0.2">
      <c r="A51" s="5"/>
      <c r="B51" s="9" t="s">
        <v>51</v>
      </c>
      <c r="C51" s="16">
        <v>0</v>
      </c>
      <c r="D51" s="16">
        <v>0</v>
      </c>
      <c r="E51" s="16">
        <f t="shared" si="15"/>
        <v>0</v>
      </c>
      <c r="F51" s="16"/>
      <c r="G51" s="16"/>
      <c r="H51" s="16">
        <f t="shared" si="3"/>
        <v>0</v>
      </c>
    </row>
    <row r="52" spans="1:8" x14ac:dyDescent="0.2">
      <c r="A52" s="5"/>
      <c r="B52" s="9" t="s">
        <v>52</v>
      </c>
      <c r="C52" s="16">
        <v>0</v>
      </c>
      <c r="D52" s="16">
        <v>0</v>
      </c>
      <c r="E52" s="16">
        <f t="shared" si="15"/>
        <v>0</v>
      </c>
      <c r="F52" s="16"/>
      <c r="G52" s="16"/>
      <c r="H52" s="16">
        <f t="shared" si="3"/>
        <v>0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f t="shared" si="15"/>
        <v>0</v>
      </c>
      <c r="F53" s="16"/>
      <c r="G53" s="16"/>
      <c r="H53" s="16">
        <f t="shared" si="3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f t="shared" si="15"/>
        <v>0</v>
      </c>
      <c r="F54" s="16"/>
      <c r="G54" s="16"/>
      <c r="H54" s="16">
        <f t="shared" si="3"/>
        <v>0</v>
      </c>
    </row>
    <row r="55" spans="1:8" x14ac:dyDescent="0.2">
      <c r="A55" s="5"/>
      <c r="B55" s="9" t="s">
        <v>55</v>
      </c>
      <c r="C55" s="16">
        <v>0</v>
      </c>
      <c r="D55" s="16">
        <v>0</v>
      </c>
      <c r="E55" s="16">
        <f t="shared" si="15"/>
        <v>0</v>
      </c>
      <c r="F55" s="16"/>
      <c r="G55" s="16"/>
      <c r="H55" s="16">
        <f t="shared" si="3"/>
        <v>0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f t="shared" si="15"/>
        <v>0</v>
      </c>
      <c r="F56" s="16"/>
      <c r="G56" s="16"/>
      <c r="H56" s="16">
        <f t="shared" si="3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f t="shared" si="15"/>
        <v>0</v>
      </c>
      <c r="F57" s="16"/>
      <c r="G57" s="16"/>
      <c r="H57" s="16">
        <f t="shared" si="3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f t="shared" si="15"/>
        <v>0</v>
      </c>
      <c r="F58" s="16"/>
      <c r="G58" s="16"/>
      <c r="H58" s="16">
        <f t="shared" si="3"/>
        <v>0</v>
      </c>
    </row>
    <row r="59" spans="1:8" ht="12" customHeight="1" x14ac:dyDescent="0.2">
      <c r="A59" s="23" t="s">
        <v>59</v>
      </c>
      <c r="B59" s="24"/>
      <c r="C59" s="15">
        <f t="shared" ref="C59:D59" si="16">SUM(C60:C62)</f>
        <v>0</v>
      </c>
      <c r="D59" s="15">
        <f t="shared" si="16"/>
        <v>0</v>
      </c>
      <c r="E59" s="15">
        <f t="shared" ref="E59:H59" si="17">SUM(E60:E62)</f>
        <v>0</v>
      </c>
      <c r="F59" s="15">
        <f t="shared" si="17"/>
        <v>0</v>
      </c>
      <c r="G59" s="15">
        <f t="shared" si="17"/>
        <v>0</v>
      </c>
      <c r="H59" s="15">
        <f t="shared" si="17"/>
        <v>0</v>
      </c>
    </row>
    <row r="60" spans="1:8" x14ac:dyDescent="0.2">
      <c r="A60" s="5"/>
      <c r="B60" s="9" t="s">
        <v>60</v>
      </c>
      <c r="C60" s="16">
        <v>0</v>
      </c>
      <c r="D60" s="16">
        <v>0</v>
      </c>
      <c r="E60" s="16">
        <f t="shared" ref="E60:E62" si="18">C60+D60</f>
        <v>0</v>
      </c>
      <c r="F60" s="16"/>
      <c r="G60" s="16"/>
      <c r="H60" s="16">
        <f t="shared" si="3"/>
        <v>0</v>
      </c>
    </row>
    <row r="61" spans="1:8" x14ac:dyDescent="0.2">
      <c r="A61" s="5"/>
      <c r="B61" s="9" t="s">
        <v>61</v>
      </c>
      <c r="C61" s="16">
        <v>0</v>
      </c>
      <c r="D61" s="16">
        <f>SUM([1]COG!$D$60)</f>
        <v>0</v>
      </c>
      <c r="E61" s="16">
        <f t="shared" si="18"/>
        <v>0</v>
      </c>
      <c r="F61" s="16"/>
      <c r="G61" s="16"/>
      <c r="H61" s="16">
        <f t="shared" si="3"/>
        <v>0</v>
      </c>
    </row>
    <row r="62" spans="1:8" x14ac:dyDescent="0.2">
      <c r="A62" s="5"/>
      <c r="B62" s="9" t="s">
        <v>62</v>
      </c>
      <c r="C62" s="16">
        <v>0</v>
      </c>
      <c r="D62" s="16">
        <v>0</v>
      </c>
      <c r="E62" s="16">
        <f t="shared" si="18"/>
        <v>0</v>
      </c>
      <c r="F62" s="16"/>
      <c r="G62" s="16"/>
      <c r="H62" s="16">
        <f t="shared" si="3"/>
        <v>0</v>
      </c>
    </row>
    <row r="63" spans="1:8" ht="12" customHeight="1" x14ac:dyDescent="0.2">
      <c r="A63" s="23" t="s">
        <v>63</v>
      </c>
      <c r="B63" s="24"/>
      <c r="C63" s="15">
        <f t="shared" ref="C63:H63" si="19">SUM(C64:C71)</f>
        <v>5000000</v>
      </c>
      <c r="D63" s="15">
        <f t="shared" ref="D63" si="20">SUM(D64:D71)</f>
        <v>0</v>
      </c>
      <c r="E63" s="15">
        <f t="shared" si="19"/>
        <v>5000000</v>
      </c>
      <c r="F63" s="15">
        <f t="shared" si="19"/>
        <v>5000000</v>
      </c>
      <c r="G63" s="15">
        <f t="shared" si="19"/>
        <v>5000000</v>
      </c>
      <c r="H63" s="15">
        <f t="shared" si="19"/>
        <v>0</v>
      </c>
    </row>
    <row r="64" spans="1:8" x14ac:dyDescent="0.2">
      <c r="A64" s="5"/>
      <c r="B64" s="9" t="s">
        <v>64</v>
      </c>
      <c r="C64" s="16"/>
      <c r="D64" s="16"/>
      <c r="E64" s="16">
        <f t="shared" ref="E64:E71" si="21">C64+D64</f>
        <v>0</v>
      </c>
      <c r="F64" s="16"/>
      <c r="G64" s="16"/>
      <c r="H64" s="16">
        <f t="shared" si="3"/>
        <v>0</v>
      </c>
    </row>
    <row r="65" spans="1:8" x14ac:dyDescent="0.2">
      <c r="A65" s="5"/>
      <c r="B65" s="9" t="s">
        <v>65</v>
      </c>
      <c r="C65" s="16"/>
      <c r="D65" s="16"/>
      <c r="E65" s="16">
        <f t="shared" si="21"/>
        <v>0</v>
      </c>
      <c r="F65" s="16"/>
      <c r="G65" s="16"/>
      <c r="H65" s="16">
        <f t="shared" si="3"/>
        <v>0</v>
      </c>
    </row>
    <row r="66" spans="1:8" x14ac:dyDescent="0.2">
      <c r="A66" s="5"/>
      <c r="B66" s="9" t="s">
        <v>66</v>
      </c>
      <c r="C66" s="16"/>
      <c r="D66" s="16"/>
      <c r="E66" s="16">
        <f t="shared" si="21"/>
        <v>0</v>
      </c>
      <c r="F66" s="16"/>
      <c r="G66" s="16"/>
      <c r="H66" s="16">
        <f t="shared" si="3"/>
        <v>0</v>
      </c>
    </row>
    <row r="67" spans="1:8" x14ac:dyDescent="0.2">
      <c r="A67" s="5"/>
      <c r="B67" s="9" t="s">
        <v>67</v>
      </c>
      <c r="C67" s="16"/>
      <c r="D67" s="16"/>
      <c r="E67" s="16">
        <f t="shared" si="21"/>
        <v>0</v>
      </c>
      <c r="F67" s="16"/>
      <c r="G67" s="16"/>
      <c r="H67" s="16">
        <f t="shared" si="3"/>
        <v>0</v>
      </c>
    </row>
    <row r="68" spans="1:8" x14ac:dyDescent="0.2">
      <c r="A68" s="5"/>
      <c r="B68" s="9" t="s">
        <v>68</v>
      </c>
      <c r="C68" s="16">
        <v>5000000</v>
      </c>
      <c r="D68" s="16"/>
      <c r="E68" s="16">
        <f t="shared" si="21"/>
        <v>5000000</v>
      </c>
      <c r="F68" s="16">
        <v>5000000</v>
      </c>
      <c r="G68" s="16">
        <v>5000000</v>
      </c>
      <c r="H68" s="16">
        <f t="shared" si="3"/>
        <v>0</v>
      </c>
    </row>
    <row r="69" spans="1:8" x14ac:dyDescent="0.2">
      <c r="A69" s="5"/>
      <c r="B69" s="9" t="s">
        <v>69</v>
      </c>
      <c r="C69" s="16"/>
      <c r="D69" s="16"/>
      <c r="E69" s="16">
        <f t="shared" si="21"/>
        <v>0</v>
      </c>
      <c r="F69" s="16"/>
      <c r="G69" s="16"/>
      <c r="H69" s="16">
        <f t="shared" si="3"/>
        <v>0</v>
      </c>
    </row>
    <row r="70" spans="1:8" x14ac:dyDescent="0.2">
      <c r="A70" s="5"/>
      <c r="B70" s="9" t="s">
        <v>70</v>
      </c>
      <c r="C70" s="16"/>
      <c r="D70" s="16"/>
      <c r="E70" s="16">
        <f t="shared" si="21"/>
        <v>0</v>
      </c>
      <c r="F70" s="16"/>
      <c r="G70" s="16"/>
      <c r="H70" s="16">
        <f t="shared" si="3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f t="shared" si="21"/>
        <v>0</v>
      </c>
      <c r="F71" s="16"/>
      <c r="G71" s="16"/>
      <c r="H71" s="16">
        <f t="shared" si="3"/>
        <v>0</v>
      </c>
    </row>
    <row r="72" spans="1:8" x14ac:dyDescent="0.2">
      <c r="A72" s="23" t="s">
        <v>72</v>
      </c>
      <c r="B72" s="24"/>
      <c r="C72" s="15">
        <v>0</v>
      </c>
      <c r="D72" s="15">
        <f t="shared" ref="D72:H72" si="22">SUM(D73:D75)</f>
        <v>0</v>
      </c>
      <c r="E72" s="15">
        <f t="shared" si="22"/>
        <v>0</v>
      </c>
      <c r="F72" s="15">
        <v>0</v>
      </c>
      <c r="G72" s="15">
        <v>0</v>
      </c>
      <c r="H72" s="15">
        <f t="shared" si="22"/>
        <v>0</v>
      </c>
    </row>
    <row r="73" spans="1:8" x14ac:dyDescent="0.2">
      <c r="A73" s="5"/>
      <c r="B73" s="9" t="s">
        <v>73</v>
      </c>
      <c r="C73" s="16"/>
      <c r="D73" s="16"/>
      <c r="E73" s="16">
        <f t="shared" ref="E73" si="23">C73+D73</f>
        <v>0</v>
      </c>
      <c r="F73" s="16"/>
      <c r="G73" s="16"/>
      <c r="H73" s="16">
        <f t="shared" si="3"/>
        <v>0</v>
      </c>
    </row>
    <row r="74" spans="1:8" x14ac:dyDescent="0.2">
      <c r="A74" s="5"/>
      <c r="B74" s="9" t="s">
        <v>74</v>
      </c>
      <c r="C74" s="16"/>
      <c r="D74" s="16"/>
      <c r="E74" s="16">
        <f>C74+D74</f>
        <v>0</v>
      </c>
      <c r="F74" s="16"/>
      <c r="G74" s="16"/>
      <c r="H74" s="16">
        <f t="shared" si="3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f>C75+D75</f>
        <v>0</v>
      </c>
      <c r="F75" s="16"/>
      <c r="G75" s="16"/>
      <c r="H75" s="16">
        <f t="shared" si="3"/>
        <v>0</v>
      </c>
    </row>
    <row r="76" spans="1:8" x14ac:dyDescent="0.2">
      <c r="A76" s="23" t="s">
        <v>76</v>
      </c>
      <c r="B76" s="24"/>
      <c r="C76" s="15">
        <v>0</v>
      </c>
      <c r="D76" s="15">
        <f t="shared" ref="D76:H76" si="24">SUM(D77:D83)</f>
        <v>0</v>
      </c>
      <c r="E76" s="15">
        <f t="shared" si="24"/>
        <v>0</v>
      </c>
      <c r="F76" s="15">
        <v>0</v>
      </c>
      <c r="G76" s="15">
        <v>0</v>
      </c>
      <c r="H76" s="15">
        <f t="shared" si="24"/>
        <v>0</v>
      </c>
    </row>
    <row r="77" spans="1:8" x14ac:dyDescent="0.2">
      <c r="A77" s="5"/>
      <c r="B77" s="9" t="s">
        <v>77</v>
      </c>
      <c r="C77" s="16"/>
      <c r="D77" s="6"/>
      <c r="E77" s="16">
        <f t="shared" ref="E77:E83" si="25">C77+D77</f>
        <v>0</v>
      </c>
      <c r="F77" s="16"/>
      <c r="G77" s="16"/>
      <c r="H77" s="16">
        <f t="shared" ref="H77:H83" si="26">E77-F77</f>
        <v>0</v>
      </c>
    </row>
    <row r="78" spans="1:8" x14ac:dyDescent="0.2">
      <c r="A78" s="5"/>
      <c r="B78" s="9" t="s">
        <v>78</v>
      </c>
      <c r="C78" s="16"/>
      <c r="D78" s="6"/>
      <c r="E78" s="16">
        <f t="shared" si="25"/>
        <v>0</v>
      </c>
      <c r="F78" s="16"/>
      <c r="G78" s="16"/>
      <c r="H78" s="16">
        <f t="shared" si="26"/>
        <v>0</v>
      </c>
    </row>
    <row r="79" spans="1:8" x14ac:dyDescent="0.2">
      <c r="A79" s="5"/>
      <c r="B79" s="9" t="s">
        <v>79</v>
      </c>
      <c r="C79" s="16"/>
      <c r="D79" s="6"/>
      <c r="E79" s="16">
        <f t="shared" si="25"/>
        <v>0</v>
      </c>
      <c r="F79" s="16"/>
      <c r="G79" s="16"/>
      <c r="H79" s="16">
        <f t="shared" si="26"/>
        <v>0</v>
      </c>
    </row>
    <row r="80" spans="1:8" x14ac:dyDescent="0.2">
      <c r="A80" s="5"/>
      <c r="B80" s="9" t="s">
        <v>80</v>
      </c>
      <c r="C80" s="16"/>
      <c r="D80" s="6"/>
      <c r="E80" s="16">
        <f t="shared" si="25"/>
        <v>0</v>
      </c>
      <c r="F80" s="16"/>
      <c r="G80" s="16"/>
      <c r="H80" s="16">
        <f t="shared" si="26"/>
        <v>0</v>
      </c>
    </row>
    <row r="81" spans="1:8" x14ac:dyDescent="0.2">
      <c r="A81" s="5"/>
      <c r="B81" s="9" t="s">
        <v>81</v>
      </c>
      <c r="C81" s="16"/>
      <c r="D81" s="6"/>
      <c r="E81" s="16">
        <f t="shared" si="25"/>
        <v>0</v>
      </c>
      <c r="F81" s="16"/>
      <c r="G81" s="16"/>
      <c r="H81" s="16">
        <f t="shared" si="26"/>
        <v>0</v>
      </c>
    </row>
    <row r="82" spans="1:8" x14ac:dyDescent="0.2">
      <c r="A82" s="5"/>
      <c r="B82" s="9" t="s">
        <v>82</v>
      </c>
      <c r="C82" s="16"/>
      <c r="D82" s="6"/>
      <c r="E82" s="16">
        <f t="shared" si="25"/>
        <v>0</v>
      </c>
      <c r="F82" s="16"/>
      <c r="G82" s="16"/>
      <c r="H82" s="16">
        <f t="shared" si="26"/>
        <v>0</v>
      </c>
    </row>
    <row r="83" spans="1:8" x14ac:dyDescent="0.2">
      <c r="A83" s="5"/>
      <c r="B83" s="9" t="s">
        <v>83</v>
      </c>
      <c r="C83" s="16"/>
      <c r="D83" s="6"/>
      <c r="E83" s="16">
        <f t="shared" si="25"/>
        <v>0</v>
      </c>
      <c r="F83" s="16"/>
      <c r="G83" s="16"/>
      <c r="H83" s="16">
        <f t="shared" si="26"/>
        <v>0</v>
      </c>
    </row>
    <row r="84" spans="1:8" ht="12.75" thickBot="1" x14ac:dyDescent="0.25">
      <c r="A84" s="29"/>
      <c r="B84" s="30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27"/>
      <c r="B86" s="28"/>
      <c r="C86" s="25"/>
      <c r="D86" s="25"/>
      <c r="E86" s="25"/>
      <c r="F86" s="25"/>
      <c r="G86" s="25"/>
      <c r="H86" s="25"/>
    </row>
    <row r="87" spans="1:8" x14ac:dyDescent="0.2">
      <c r="A87" s="23" t="s">
        <v>84</v>
      </c>
      <c r="B87" s="24"/>
      <c r="C87" s="26"/>
      <c r="D87" s="26"/>
      <c r="E87" s="26"/>
      <c r="F87" s="26"/>
      <c r="G87" s="26"/>
      <c r="H87" s="26"/>
    </row>
    <row r="88" spans="1:8" x14ac:dyDescent="0.2">
      <c r="A88" s="21" t="s">
        <v>11</v>
      </c>
      <c r="B88" s="22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21" t="s">
        <v>19</v>
      </c>
      <c r="B96" s="22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21" t="s">
        <v>29</v>
      </c>
      <c r="B106" s="22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21" t="s">
        <v>39</v>
      </c>
      <c r="B116" s="22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21" t="s">
        <v>49</v>
      </c>
      <c r="B126" s="22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21" t="s">
        <v>59</v>
      </c>
      <c r="B136" s="22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21" t="s">
        <v>63</v>
      </c>
      <c r="B140" s="22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21" t="s">
        <v>72</v>
      </c>
      <c r="B149" s="22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21" t="s">
        <v>76</v>
      </c>
      <c r="B153" s="22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23" t="s">
        <v>85</v>
      </c>
      <c r="B162" s="24"/>
      <c r="C162" s="15">
        <f>C86+C10</f>
        <v>1000000000.0000001</v>
      </c>
      <c r="D162" s="15">
        <f t="shared" ref="D162:H162" si="27">D86+D10</f>
        <v>49823331.580000006</v>
      </c>
      <c r="E162" s="15">
        <f t="shared" si="27"/>
        <v>1049823331.5799999</v>
      </c>
      <c r="F162" s="15">
        <f t="shared" si="27"/>
        <v>1029108846.6900002</v>
      </c>
      <c r="G162" s="15">
        <f t="shared" si="27"/>
        <v>987759853.91999996</v>
      </c>
      <c r="H162" s="15">
        <f t="shared" si="27"/>
        <v>20714484.89000006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2021-03-25T19:41:18Z</dcterms:modified>
</cp:coreProperties>
</file>