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H43" i="1"/>
  <c r="F43" i="1"/>
  <c r="F39" i="1" s="1"/>
  <c r="E43" i="1"/>
  <c r="G43" i="1" s="1"/>
  <c r="I42" i="1"/>
  <c r="H42" i="1"/>
  <c r="F42" i="1"/>
  <c r="E42" i="1"/>
  <c r="J40" i="1"/>
  <c r="G40" i="1"/>
  <c r="I39" i="1"/>
  <c r="J39" i="1" s="1"/>
  <c r="H39" i="1"/>
  <c r="H48" i="1" s="1"/>
  <c r="E39" i="1"/>
  <c r="J37" i="1"/>
  <c r="G37" i="1"/>
  <c r="J36" i="1"/>
  <c r="G36" i="1"/>
  <c r="J35" i="1"/>
  <c r="I35" i="1"/>
  <c r="H35" i="1"/>
  <c r="G35" i="1"/>
  <c r="I34" i="1"/>
  <c r="H34" i="1"/>
  <c r="E34" i="1"/>
  <c r="G34" i="1" s="1"/>
  <c r="I33" i="1"/>
  <c r="I48" i="1" s="1"/>
  <c r="H33" i="1"/>
  <c r="G33" i="1"/>
  <c r="F33" i="1"/>
  <c r="F48" i="1" s="1"/>
  <c r="E33" i="1"/>
  <c r="E48" i="1" s="1"/>
  <c r="J32" i="1"/>
  <c r="G32" i="1"/>
  <c r="J30" i="1"/>
  <c r="G30" i="1"/>
  <c r="I29" i="1"/>
  <c r="H29" i="1"/>
  <c r="F29" i="1"/>
  <c r="E29" i="1"/>
  <c r="I22" i="1"/>
  <c r="H22" i="1"/>
  <c r="F22" i="1"/>
  <c r="E22" i="1"/>
  <c r="J20" i="1"/>
  <c r="G20" i="1"/>
  <c r="J19" i="1"/>
  <c r="J43" i="1" s="1"/>
  <c r="G19" i="1"/>
  <c r="J18" i="1"/>
  <c r="G18" i="1"/>
  <c r="J17" i="1"/>
  <c r="J42" i="1" s="1"/>
  <c r="G17" i="1"/>
  <c r="G42" i="1" s="1"/>
  <c r="G39" i="1" s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G48" i="1" l="1"/>
  <c r="G29" i="1"/>
  <c r="J22" i="1"/>
  <c r="J33" i="1"/>
  <c r="J34" i="1"/>
  <c r="J29" i="1" s="1"/>
  <c r="J48" i="1" s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<sst xmlns="http://schemas.openxmlformats.org/spreadsheetml/2006/main" count="64" uniqueCount="41">
  <si>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</si>
  <si>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</si>
  <si>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31 de marzo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</si>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</sst>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779719</v>
      </c>
      <c r="F14" s="22">
        <v>0</v>
      </c>
      <c r="G14" s="22">
        <f t="shared" si="0"/>
        <v>779719</v>
      </c>
      <c r="H14" s="22">
        <v>660079.39</v>
      </c>
      <c r="I14" s="22">
        <v>660079.39</v>
      </c>
      <c r="J14" s="22">
        <f>+I14-E14</f>
        <v>-119639.60999999999</v>
      </c>
    </row>
    <row r="15" spans="1:10" ht="12" customHeight="1" x14ac:dyDescent="0.2">
      <c r="A15" s="13"/>
      <c r="B15" s="19" t="s">
        <v>21</v>
      </c>
      <c r="C15" s="20"/>
      <c r="D15" s="21"/>
      <c r="E15" s="23">
        <v>46692</v>
      </c>
      <c r="F15" s="22">
        <v>0</v>
      </c>
      <c r="G15" s="22">
        <f t="shared" si="0"/>
        <v>46692</v>
      </c>
      <c r="H15" s="23">
        <v>546862.27</v>
      </c>
      <c r="I15" s="23">
        <v>546862.27</v>
      </c>
      <c r="J15" s="22">
        <f t="shared" ref="J15:J18" si="2">+I15-E15</f>
        <v>500170.27</v>
      </c>
    </row>
    <row r="16" spans="1:10" ht="12" customHeight="1" x14ac:dyDescent="0.2">
      <c r="A16" s="13"/>
      <c r="B16" s="19" t="s">
        <v>22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si="2"/>
        <v>0</v>
      </c>
    </row>
    <row r="17" spans="1:10" s="1" customFormat="1" x14ac:dyDescent="0.2">
      <c r="A17" s="13"/>
      <c r="B17" s="19" t="s">
        <v>23</v>
      </c>
      <c r="C17" s="20"/>
      <c r="D17" s="21"/>
      <c r="E17" s="23">
        <v>0</v>
      </c>
      <c r="F17" s="22">
        <v>0</v>
      </c>
      <c r="G17" s="23">
        <f t="shared" si="0"/>
        <v>0</v>
      </c>
      <c r="H17" s="23">
        <v>3520.51</v>
      </c>
      <c r="I17" s="23">
        <v>3520.51</v>
      </c>
      <c r="J17" s="22">
        <f t="shared" si="2"/>
        <v>3520.51</v>
      </c>
    </row>
    <row r="18" spans="1:10" ht="30" customHeight="1" x14ac:dyDescent="0.2">
      <c r="A18" s="13"/>
      <c r="B18" s="19" t="s">
        <v>24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>
        <v>0</v>
      </c>
      <c r="I18" s="23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3">
        <v>1029400000</v>
      </c>
      <c r="F19" s="22">
        <v>0</v>
      </c>
      <c r="G19" s="23">
        <f t="shared" si="0"/>
        <v>1029400000</v>
      </c>
      <c r="H19" s="23">
        <v>293678889.82999998</v>
      </c>
      <c r="I19" s="23">
        <v>293678889.82999998</v>
      </c>
      <c r="J19" s="23">
        <f t="shared" si="1"/>
        <v>-735721110.17000008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1030226411</v>
      </c>
      <c r="F22" s="32">
        <f>SUM(F11+F12+F13+F14+F15+F16+F17+F18+F19+F20)</f>
        <v>0</v>
      </c>
      <c r="G22" s="32">
        <f>SUM(G11+G12+G13+G14+G15+G16+G17+G18+G19+G20)</f>
        <v>1030226411</v>
      </c>
      <c r="H22" s="32">
        <f>SUM(H11+H12+H13+H14+H15+H16+H17+H18+H19+H20)</f>
        <v>294889352</v>
      </c>
      <c r="I22" s="32">
        <f>SUM(I11+I12+I13+I14+I15+I16+I17+I18+I19+I20)</f>
        <v>294889352</v>
      </c>
      <c r="J22" s="33">
        <f>SUM(J19,J17,J15,J14)</f>
        <v>-735337059.00000012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3">+E30+E32+E33+E34+E35+E36+E37</f>
        <v>826411</v>
      </c>
      <c r="F29" s="41">
        <f t="shared" si="3"/>
        <v>0</v>
      </c>
      <c r="G29" s="41">
        <f t="shared" si="3"/>
        <v>826411</v>
      </c>
      <c r="H29" s="41">
        <f t="shared" si="3"/>
        <v>1206941.6600000001</v>
      </c>
      <c r="I29" s="41">
        <f t="shared" si="3"/>
        <v>1206941.6600000001</v>
      </c>
      <c r="J29" s="41">
        <f t="shared" si="3"/>
        <v>380530.66000000003</v>
      </c>
    </row>
    <row r="30" spans="1:10" ht="12" customHeight="1" x14ac:dyDescent="0.2">
      <c r="A30" s="13"/>
      <c r="B30" s="42"/>
      <c r="C30" s="20" t="s">
        <v>17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20</v>
      </c>
      <c r="D33" s="21"/>
      <c r="E33" s="22">
        <f>E14</f>
        <v>779719</v>
      </c>
      <c r="F33" s="22">
        <f>F14</f>
        <v>0</v>
      </c>
      <c r="G33" s="22">
        <f t="shared" si="4"/>
        <v>779719</v>
      </c>
      <c r="H33" s="22">
        <f>H14</f>
        <v>660079.39</v>
      </c>
      <c r="I33" s="22">
        <f>I14</f>
        <v>660079.39</v>
      </c>
      <c r="J33" s="22">
        <f t="shared" si="5"/>
        <v>-119639.60999999999</v>
      </c>
    </row>
    <row r="34" spans="1:10" ht="12" customHeight="1" x14ac:dyDescent="0.2">
      <c r="A34" s="13"/>
      <c r="B34" s="42"/>
      <c r="C34" s="20" t="s">
        <v>32</v>
      </c>
      <c r="D34" s="21"/>
      <c r="E34" s="22">
        <f>E15</f>
        <v>46692</v>
      </c>
      <c r="F34" s="22">
        <v>0</v>
      </c>
      <c r="G34" s="23">
        <f t="shared" si="4"/>
        <v>46692</v>
      </c>
      <c r="H34" s="22">
        <f t="shared" ref="H34:I35" si="6">H15</f>
        <v>546862.27</v>
      </c>
      <c r="I34" s="22">
        <f t="shared" si="6"/>
        <v>546862.27</v>
      </c>
      <c r="J34" s="23">
        <f t="shared" si="5"/>
        <v>500170.27</v>
      </c>
    </row>
    <row r="35" spans="1:10" ht="12" customHeight="1" x14ac:dyDescent="0.2">
      <c r="A35" s="13"/>
      <c r="B35" s="42"/>
      <c r="C35" s="20" t="s">
        <v>33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34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35</v>
      </c>
      <c r="C39" s="47"/>
      <c r="D39" s="48"/>
      <c r="E39" s="41">
        <f>+E40+E42+E43</f>
        <v>1029400000</v>
      </c>
      <c r="F39" s="41">
        <f>+F40+F42+F43</f>
        <v>0</v>
      </c>
      <c r="G39" s="41">
        <f>+G40+G42+G43</f>
        <v>1029400000</v>
      </c>
      <c r="H39" s="41">
        <f>+H40+H42+H43</f>
        <v>293682410.33999997</v>
      </c>
      <c r="I39" s="41">
        <f>+I40+I42+I43</f>
        <v>293682410.33999997</v>
      </c>
      <c r="J39" s="41">
        <f t="shared" si="5"/>
        <v>-735717589.66000009</v>
      </c>
    </row>
    <row r="40" spans="1:10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32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36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3520.51</v>
      </c>
      <c r="I42" s="23">
        <f t="shared" si="7"/>
        <v>3520.51</v>
      </c>
      <c r="J42" s="23">
        <f t="shared" si="7"/>
        <v>3520.51</v>
      </c>
    </row>
    <row r="43" spans="1:10" ht="25.5" customHeight="1" x14ac:dyDescent="0.2">
      <c r="A43" s="13"/>
      <c r="B43" s="42"/>
      <c r="C43" s="20" t="s">
        <v>25</v>
      </c>
      <c r="D43" s="21"/>
      <c r="E43" s="23">
        <f>E19</f>
        <v>1029400000</v>
      </c>
      <c r="F43" s="23">
        <f>F19</f>
        <v>0</v>
      </c>
      <c r="G43" s="23">
        <f t="shared" si="4"/>
        <v>1029400000</v>
      </c>
      <c r="H43" s="23">
        <f t="shared" ref="H43:J43" si="8">H19</f>
        <v>293678889.82999998</v>
      </c>
      <c r="I43" s="23">
        <f t="shared" si="8"/>
        <v>293678889.82999998</v>
      </c>
      <c r="J43" s="23">
        <f t="shared" si="8"/>
        <v>-735721110.17000008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27</v>
      </c>
      <c r="E48" s="58">
        <f>+E30+E32+E33+E34+E35+E36+E37+E39+E45</f>
        <v>1030226411</v>
      </c>
      <c r="F48" s="58">
        <f>+F30+F32+F33+F34+F35+F36+F37+F39+F45</f>
        <v>0</v>
      </c>
      <c r="G48" s="58">
        <f>+G30+G32+G33+G34+G35+G36+G37+G39+G45</f>
        <v>1030226411</v>
      </c>
      <c r="H48" s="58">
        <f>+H30+H32+H33+H34+H35+H36+H37+H39+H45</f>
        <v>294889352</v>
      </c>
      <c r="I48" s="58">
        <f>+I30+I32+I33+I34+I35+I36+I37+I39+I45</f>
        <v>294889352</v>
      </c>
      <c r="J48" s="59">
        <f>+J29+J39+J45</f>
        <v>-735337059.00000012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2021-04-28T15:49:22Z</dcterms:created>
  <dcterms:modified xsi:type="dcterms:W3CDTF">2021-04-28T15:50:42Z</dcterms:modified>
</cp:coreProperties>
</file>