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500" windowWidth="18915" windowHeight="6570"/>
  </bookViews>
  <sheets>
    <sheet name="COG" sheetId="1" r:id="rId1"/>
  </sheets>
  <definedNames>
    <definedName name="_xlnm.Print_Area" localSheetId="0">COG!$B$1:$I$90</definedName>
    <definedName name="_xlnm.Print_Titles" localSheetId="0">COG!$1:$9</definedName>
  </definedNames>
  <calcPr calcId="145621"/>
</workbook>
</file>

<file path=xl/calcChain.xml><?xml version="1.0" encoding="utf-8"?>
<calcChain xmlns="http://schemas.openxmlformats.org/spreadsheetml/2006/main">
  <c r="F81" i="1" l="1"/>
  <c r="I81" i="1" s="1"/>
  <c r="F80" i="1"/>
  <c r="I80" i="1" s="1"/>
  <c r="F79" i="1"/>
  <c r="I79" i="1" s="1"/>
  <c r="F78" i="1"/>
  <c r="I78" i="1" s="1"/>
  <c r="F77" i="1"/>
  <c r="I77" i="1" s="1"/>
  <c r="F76" i="1"/>
  <c r="I76" i="1" s="1"/>
  <c r="F75" i="1"/>
  <c r="I75" i="1" s="1"/>
  <c r="H74" i="1"/>
  <c r="G74" i="1"/>
  <c r="F74" i="1"/>
  <c r="I74" i="1" s="1"/>
  <c r="E74" i="1"/>
  <c r="D74" i="1"/>
  <c r="I73" i="1"/>
  <c r="I72" i="1"/>
  <c r="F72" i="1"/>
  <c r="F71" i="1"/>
  <c r="I71" i="1" s="1"/>
  <c r="H70" i="1"/>
  <c r="G70" i="1"/>
  <c r="E70" i="1"/>
  <c r="D70" i="1"/>
  <c r="F70" i="1" s="1"/>
  <c r="I70" i="1" s="1"/>
  <c r="F69" i="1"/>
  <c r="I69" i="1" s="1"/>
  <c r="F68" i="1"/>
  <c r="I68" i="1" s="1"/>
  <c r="H62" i="1"/>
  <c r="G62" i="1"/>
  <c r="F67" i="1"/>
  <c r="I67" i="1" s="1"/>
  <c r="F66" i="1"/>
  <c r="I66" i="1" s="1"/>
  <c r="F65" i="1"/>
  <c r="I65" i="1" s="1"/>
  <c r="F64" i="1"/>
  <c r="I64" i="1" s="1"/>
  <c r="F63" i="1"/>
  <c r="I63" i="1" s="1"/>
  <c r="E62" i="1"/>
  <c r="F61" i="1"/>
  <c r="I61" i="1" s="1"/>
  <c r="F60" i="1"/>
  <c r="I60" i="1" s="1"/>
  <c r="F59" i="1"/>
  <c r="I59" i="1" s="1"/>
  <c r="H58" i="1"/>
  <c r="G58" i="1"/>
  <c r="E58" i="1"/>
  <c r="D58" i="1"/>
  <c r="F57" i="1"/>
  <c r="I57" i="1" s="1"/>
  <c r="F56" i="1"/>
  <c r="I56" i="1" s="1"/>
  <c r="F55" i="1"/>
  <c r="I55" i="1" s="1"/>
  <c r="F54" i="1"/>
  <c r="I54" i="1" s="1"/>
  <c r="I53" i="1"/>
  <c r="F53" i="1"/>
  <c r="F52" i="1"/>
  <c r="I52" i="1" s="1"/>
  <c r="F51" i="1"/>
  <c r="I51" i="1" s="1"/>
  <c r="F50" i="1"/>
  <c r="I50" i="1" s="1"/>
  <c r="H48" i="1"/>
  <c r="G48" i="1"/>
  <c r="F49" i="1"/>
  <c r="I49" i="1" s="1"/>
  <c r="E48" i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I40" i="1"/>
  <c r="F40" i="1"/>
  <c r="F39" i="1"/>
  <c r="I39" i="1" s="1"/>
  <c r="H38" i="1"/>
  <c r="G38" i="1"/>
  <c r="E38" i="1"/>
  <c r="D38" i="1"/>
  <c r="F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H28" i="1"/>
  <c r="G28" i="1"/>
  <c r="F29" i="1"/>
  <c r="I29" i="1" s="1"/>
  <c r="E28" i="1"/>
  <c r="F27" i="1"/>
  <c r="I27" i="1" s="1"/>
  <c r="I26" i="1"/>
  <c r="F26" i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G18" i="1"/>
  <c r="F19" i="1"/>
  <c r="I19" i="1" s="1"/>
  <c r="H18" i="1"/>
  <c r="E18" i="1"/>
  <c r="D18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H10" i="1"/>
  <c r="G10" i="1"/>
  <c r="F11" i="1"/>
  <c r="I11" i="1" s="1"/>
  <c r="E10" i="1"/>
  <c r="G82" i="1" l="1"/>
  <c r="F58" i="1"/>
  <c r="I58" i="1" s="1"/>
  <c r="I38" i="1"/>
  <c r="F18" i="1"/>
  <c r="I18" i="1" s="1"/>
  <c r="E82" i="1"/>
  <c r="H82" i="1"/>
  <c r="D10" i="1"/>
  <c r="D28" i="1"/>
  <c r="F28" i="1" s="1"/>
  <c r="I28" i="1" s="1"/>
  <c r="D48" i="1"/>
  <c r="F48" i="1" s="1"/>
  <c r="I48" i="1" s="1"/>
  <c r="D62" i="1"/>
  <c r="F62" i="1" s="1"/>
  <c r="I62" i="1" s="1"/>
  <c r="D82" i="1" l="1"/>
  <c r="F10" i="1"/>
  <c r="F82" i="1" l="1"/>
  <c r="I10" i="1"/>
  <c r="I82" i="1" s="1"/>
</calcChain>
</file>

<file path=xl/sharedStrings.xml><?xml version="1.0" encoding="utf-8"?>
<sst xmlns="http://schemas.openxmlformats.org/spreadsheetml/2006/main" count="87" uniqueCount="87">
  <si>
    <t>Poder Judicial del Estado de Baja California</t>
  </si>
  <si>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</si>
  <si>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</si>
  <si>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</si>
  <si>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</si>
  <si>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</si>
  <si>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</si>
  <si>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</si>
  <si>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</si>
  <si>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</si>
  <si>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</si>
  <si>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</si>
  <si>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</si>
  <si>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</si>
  <si>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</si>
  <si>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</si>
  <si>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</si>
  <si>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</si>
  <si>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</si>
  <si>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</si>
  <si>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</si>
  <si>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</si>
  <si>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</si>
  <si>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</si>
  <si>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</si>
  <si>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</si>
  <si>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</si>
  <si>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</si>
  <si>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</si>
  <si>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</si>
  <si>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</si>
  <si>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</si>
  <si>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</si>
  <si>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</si>
  <si>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</si>
  <si>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</si>
  <si>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</si>
  <si>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</si>
  <si>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</si>
  <si>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</si>
  <si>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</si>
  <si>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</si>
  <si>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</si>
  <si>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</si>
  <si>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</si>
  <si>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</si>
  <si>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</si>
  <si>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</si>
  <si>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</si>
  <si>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</si>
  <si>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</si>
  <si>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</si>
  <si>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</si>
  <si>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</si>
  <si>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</si>
  <si>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Terrestre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</si>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</sst>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0000000000000000000_-;\-* #,##0.0000000000000000000000_-;_-* &quot;-&quot;??_-;_-@_-"/>
    <numFmt numFmtId="165" formatCode="#,##0.0000000000;[Red]\-#,##0.0000000000"/>
    <numFmt numFmtId="166" formatCode="General_)"/>
    <numFmt numFmtId="167" formatCode="_([$€-2]* #,##0.00_);_([$€-2]* \(#,##0.00\);_([$€-2]* &quot;-&quot;??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2"/>
      <color rgb="FFFF000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166" fontId="13" fillId="0" borderId="0"/>
    <xf numFmtId="43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5" fillId="0" borderId="0">
      <alignment vertical="top"/>
    </xf>
    <xf numFmtId="0" fontId="1" fillId="0" borderId="0"/>
  </cellStyleXfs>
  <cellXfs count="33">
    <xf numFmtId="0" fontId="0" fillId="0" borderId="0" xfId="0"/>
    <xf numFmtId="0" fontId="3" fillId="0" borderId="0" xfId="0" applyFont="1" applyFill="1" applyBorder="1" applyAlignment="1">
      <alignment horizontal="center"/>
    </xf>
    <xf numFmtId="0" fontId="0" fillId="2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2" borderId="0" xfId="0" applyFont="1" applyFill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40" fontId="9" fillId="2" borderId="3" xfId="1" applyNumberFormat="1" applyFont="1" applyFill="1" applyBorder="1" applyAlignment="1">
      <alignment horizontal="right" vertical="center" wrapText="1"/>
    </xf>
    <xf numFmtId="40" fontId="0" fillId="0" borderId="0" xfId="0" applyNumberFormat="1"/>
    <xf numFmtId="0" fontId="10" fillId="2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40" fontId="6" fillId="2" borderId="3" xfId="1" applyNumberFormat="1" applyFont="1" applyFill="1" applyBorder="1" applyAlignment="1">
      <alignment horizontal="right" vertical="center" wrapText="1"/>
    </xf>
    <xf numFmtId="40" fontId="6" fillId="2" borderId="3" xfId="0" applyNumberFormat="1" applyFont="1" applyFill="1" applyBorder="1" applyAlignment="1">
      <alignment horizontal="right" vertical="center" wrapText="1"/>
    </xf>
    <xf numFmtId="40" fontId="9" fillId="2" borderId="3" xfId="0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2" fillId="2" borderId="0" xfId="0" applyFont="1" applyFill="1"/>
    <xf numFmtId="0" fontId="9" fillId="2" borderId="4" xfId="0" applyFont="1" applyFill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justify" vertical="center" wrapText="1"/>
    </xf>
    <xf numFmtId="40" fontId="9" fillId="2" borderId="1" xfId="1" applyNumberFormat="1" applyFont="1" applyFill="1" applyBorder="1" applyAlignment="1">
      <alignment vertical="center" wrapText="1"/>
    </xf>
    <xf numFmtId="40" fontId="2" fillId="0" borderId="0" xfId="0" applyNumberFormat="1" applyFont="1"/>
    <xf numFmtId="0" fontId="2" fillId="0" borderId="0" xfId="0" applyFont="1"/>
    <xf numFmtId="0" fontId="6" fillId="0" borderId="0" xfId="0" applyFont="1"/>
    <xf numFmtId="40" fontId="6" fillId="0" borderId="0" xfId="0" applyNumberFormat="1" applyFont="1"/>
    <xf numFmtId="43" fontId="11" fillId="0" borderId="0" xfId="0" applyNumberFormat="1" applyFont="1" applyAlignment="1">
      <alignment horizontal="center"/>
    </xf>
    <xf numFmtId="43" fontId="12" fillId="0" borderId="0" xfId="0" applyNumberFormat="1" applyFont="1" applyAlignment="1">
      <alignment horizontal="center"/>
    </xf>
    <xf numFmtId="38" fontId="6" fillId="0" borderId="0" xfId="0" applyNumberFormat="1" applyFont="1"/>
    <xf numFmtId="164" fontId="6" fillId="0" borderId="0" xfId="0" applyNumberFormat="1" applyFont="1"/>
    <xf numFmtId="165" fontId="6" fillId="0" borderId="0" xfId="0" applyNumberFormat="1" applyFont="1"/>
  </cellXfs>
  <cellStyles count="14">
    <cellStyle name="=C:\WINNT\SYSTEM32\COMMAND.COM" xfId="2"/>
    <cellStyle name="Comma 4 2" xfId="3"/>
    <cellStyle name="Euro" xfId="4"/>
    <cellStyle name="Euro 2" xfId="5"/>
    <cellStyle name="Euro 3" xfId="6"/>
    <cellStyle name="Millares" xfId="1" builtinId="3"/>
    <cellStyle name="Millares 2" xfId="7"/>
    <cellStyle name="Millares 3" xfId="8"/>
    <cellStyle name="Moneda 2" xfId="9"/>
    <cellStyle name="Normal" xfId="0" builtinId="0"/>
    <cellStyle name="Normal 2" xfId="10"/>
    <cellStyle name="Normal 3" xfId="11"/>
    <cellStyle name="Normal 4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85</xdr:row>
      <xdr:rowOff>19050</xdr:rowOff>
    </xdr:from>
    <xdr:to>
      <xdr:col>8</xdr:col>
      <xdr:colOff>685800</xdr:colOff>
      <xdr:row>89</xdr:row>
      <xdr:rowOff>104775</xdr:rowOff>
    </xdr:to>
    <xdr:sp macro="" textlink="">
      <xdr:nvSpPr>
        <xdr:cNvPr id="2" name="1 CuadroTexto"/>
        <xdr:cNvSpPr txBox="1"/>
      </xdr:nvSpPr>
      <xdr:spPr>
        <a:xfrm>
          <a:off x="6886575" y="16173450"/>
          <a:ext cx="2324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2733674</xdr:colOff>
      <xdr:row>85</xdr:row>
      <xdr:rowOff>19051</xdr:rowOff>
    </xdr:from>
    <xdr:to>
      <xdr:col>5</xdr:col>
      <xdr:colOff>742950</xdr:colOff>
      <xdr:row>89</xdr:row>
      <xdr:rowOff>66675</xdr:rowOff>
    </xdr:to>
    <xdr:sp macro="" textlink="">
      <xdr:nvSpPr>
        <xdr:cNvPr id="3" name="2 CuadroTexto"/>
        <xdr:cNvSpPr txBox="1"/>
      </xdr:nvSpPr>
      <xdr:spPr>
        <a:xfrm>
          <a:off x="3200399" y="16173451"/>
          <a:ext cx="3524251" cy="809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219076</xdr:colOff>
      <xdr:row>0</xdr:row>
      <xdr:rowOff>47625</xdr:rowOff>
    </xdr:from>
    <xdr:to>
      <xdr:col>2</xdr:col>
      <xdr:colOff>990600</xdr:colOff>
      <xdr:row>4</xdr:row>
      <xdr:rowOff>76200</xdr:rowOff>
    </xdr:to>
    <xdr:grpSp>
      <xdr:nvGrpSpPr>
        <xdr:cNvPr id="4" name="15 Grupo"/>
        <xdr:cNvGrpSpPr/>
      </xdr:nvGrpSpPr>
      <xdr:grpSpPr>
        <a:xfrm>
          <a:off x="381001" y="47625"/>
          <a:ext cx="1076324" cy="8001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781050</xdr:colOff>
      <xdr:row>0</xdr:row>
      <xdr:rowOff>95250</xdr:rowOff>
    </xdr:from>
    <xdr:to>
      <xdr:col>8</xdr:col>
      <xdr:colOff>734720</xdr:colOff>
      <xdr:row>4</xdr:row>
      <xdr:rowOff>183090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58200" y="95250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85</xdr:row>
      <xdr:rowOff>9525</xdr:rowOff>
    </xdr:from>
    <xdr:to>
      <xdr:col>2</xdr:col>
      <xdr:colOff>2305050</xdr:colOff>
      <xdr:row>90</xdr:row>
      <xdr:rowOff>85725</xdr:rowOff>
    </xdr:to>
    <xdr:sp macro="" textlink="">
      <xdr:nvSpPr>
        <xdr:cNvPr id="9" name="8 CuadroTexto"/>
        <xdr:cNvSpPr txBox="1"/>
      </xdr:nvSpPr>
      <xdr:spPr>
        <a:xfrm>
          <a:off x="0" y="161639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tabSelected="1" zoomScaleNormal="100" workbookViewId="0">
      <selection activeCell="C13" sqref="C13"/>
    </sheetView>
  </sheetViews>
  <sheetFormatPr baseColWidth="10" defaultRowHeight="15" x14ac:dyDescent="0.25"/>
  <cols>
    <col min="1" max="1" width="2.42578125" style="2" customWidth="1"/>
    <col min="2" max="2" width="4.5703125" style="26" customWidth="1"/>
    <col min="3" max="3" width="57.28515625" style="26" customWidth="1"/>
    <col min="4" max="9" width="12.7109375" style="26" customWidth="1"/>
    <col min="10" max="10" width="3.7109375" style="2" customWidth="1"/>
    <col min="11" max="11" width="13.7109375" bestFit="1" customWidth="1"/>
    <col min="12" max="12" width="9.85546875" bestFit="1" customWidth="1"/>
    <col min="13" max="22" width="11.42578125" customWidth="1"/>
  </cols>
  <sheetData>
    <row r="1" spans="2:12" x14ac:dyDescent="0.25">
      <c r="B1" s="1"/>
      <c r="C1" s="1"/>
      <c r="D1" s="1"/>
      <c r="E1" s="1"/>
      <c r="F1" s="1"/>
      <c r="G1" s="1"/>
      <c r="H1" s="1"/>
      <c r="I1" s="1"/>
    </row>
    <row r="2" spans="2:12" ht="15.75" x14ac:dyDescent="0.25">
      <c r="B2" s="3" t="s">
        <v>0</v>
      </c>
      <c r="C2" s="3"/>
      <c r="D2" s="3"/>
      <c r="E2" s="3"/>
      <c r="F2" s="3"/>
      <c r="G2" s="3"/>
      <c r="H2" s="3"/>
      <c r="I2" s="3"/>
    </row>
    <row r="3" spans="2:12" x14ac:dyDescent="0.25">
      <c r="B3" s="4" t="s">
        <v>1</v>
      </c>
      <c r="C3" s="4"/>
      <c r="D3" s="4"/>
      <c r="E3" s="4"/>
      <c r="F3" s="4"/>
      <c r="G3" s="4"/>
      <c r="H3" s="4"/>
      <c r="I3" s="4"/>
    </row>
    <row r="4" spans="2:12" x14ac:dyDescent="0.25">
      <c r="B4" s="4" t="s">
        <v>2</v>
      </c>
      <c r="C4" s="4"/>
      <c r="D4" s="4"/>
      <c r="E4" s="4"/>
      <c r="F4" s="4"/>
      <c r="G4" s="4"/>
      <c r="H4" s="4"/>
      <c r="I4" s="4"/>
    </row>
    <row r="5" spans="2:12" x14ac:dyDescent="0.25">
      <c r="B5" s="4" t="s">
        <v>86</v>
      </c>
      <c r="C5" s="4"/>
      <c r="D5" s="4"/>
      <c r="E5" s="4"/>
      <c r="F5" s="4"/>
      <c r="G5" s="4"/>
      <c r="H5" s="4"/>
      <c r="I5" s="4"/>
    </row>
    <row r="6" spans="2:12" s="2" customFormat="1" ht="6.75" customHeight="1" x14ac:dyDescent="0.25">
      <c r="B6" s="5"/>
      <c r="C6" s="5"/>
      <c r="D6" s="5"/>
      <c r="E6" s="5"/>
      <c r="F6" s="5"/>
      <c r="G6" s="5"/>
      <c r="H6" s="5"/>
      <c r="I6" s="5"/>
    </row>
    <row r="7" spans="2:12" x14ac:dyDescent="0.25">
      <c r="B7" s="6" t="s">
        <v>3</v>
      </c>
      <c r="C7" s="6"/>
      <c r="D7" s="7" t="s">
        <v>4</v>
      </c>
      <c r="E7" s="7"/>
      <c r="F7" s="7"/>
      <c r="G7" s="7"/>
      <c r="H7" s="7"/>
      <c r="I7" s="7" t="s">
        <v>5</v>
      </c>
    </row>
    <row r="8" spans="2:12" ht="22.5" x14ac:dyDescent="0.25">
      <c r="B8" s="6"/>
      <c r="C8" s="6"/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7"/>
    </row>
    <row r="9" spans="2:12" ht="11.25" customHeight="1" x14ac:dyDescent="0.25">
      <c r="B9" s="6"/>
      <c r="C9" s="6"/>
      <c r="D9" s="8">
        <v>1</v>
      </c>
      <c r="E9" s="8">
        <v>2</v>
      </c>
      <c r="F9" s="8" t="s">
        <v>11</v>
      </c>
      <c r="G9" s="8">
        <v>4</v>
      </c>
      <c r="H9" s="8">
        <v>5</v>
      </c>
      <c r="I9" s="8" t="s">
        <v>12</v>
      </c>
    </row>
    <row r="10" spans="2:12" x14ac:dyDescent="0.25">
      <c r="B10" s="9" t="s">
        <v>13</v>
      </c>
      <c r="C10" s="10"/>
      <c r="D10" s="11">
        <f>SUM(D11:D17)</f>
        <v>970798083.08999991</v>
      </c>
      <c r="E10" s="11">
        <f>SUM(E11:E17)</f>
        <v>4117353.11</v>
      </c>
      <c r="F10" s="11">
        <f>+D10+E10</f>
        <v>974915436.19999993</v>
      </c>
      <c r="G10" s="11">
        <f>SUM(G11:G17)</f>
        <v>428216181.86999995</v>
      </c>
      <c r="H10" s="11">
        <f>SUM(H11:H17)</f>
        <v>425957065.53000003</v>
      </c>
      <c r="I10" s="11">
        <f>+F10-G10</f>
        <v>546699254.32999992</v>
      </c>
      <c r="K10" s="12"/>
      <c r="L10" s="12"/>
    </row>
    <row r="11" spans="2:12" x14ac:dyDescent="0.25">
      <c r="B11" s="13"/>
      <c r="C11" s="14" t="s">
        <v>14</v>
      </c>
      <c r="D11" s="15">
        <v>380939334.19999999</v>
      </c>
      <c r="E11" s="15">
        <v>1878946.45</v>
      </c>
      <c r="F11" s="15">
        <f t="shared" ref="F11:F75" si="0">+D11+E11</f>
        <v>382818280.64999998</v>
      </c>
      <c r="G11" s="15">
        <v>177591285.19999999</v>
      </c>
      <c r="H11" s="15">
        <v>177591285.19999999</v>
      </c>
      <c r="I11" s="15">
        <f t="shared" ref="I11:I74" si="1">+F11-G11</f>
        <v>205226995.44999999</v>
      </c>
    </row>
    <row r="12" spans="2:12" x14ac:dyDescent="0.25">
      <c r="B12" s="13"/>
      <c r="C12" s="14" t="s">
        <v>15</v>
      </c>
      <c r="D12" s="15">
        <v>2248027.71</v>
      </c>
      <c r="E12" s="15">
        <v>0</v>
      </c>
      <c r="F12" s="15">
        <f t="shared" si="0"/>
        <v>2248027.71</v>
      </c>
      <c r="G12" s="15">
        <v>2244224.7000000002</v>
      </c>
      <c r="H12" s="15">
        <v>2155047.69</v>
      </c>
      <c r="I12" s="15">
        <f t="shared" si="1"/>
        <v>3803.0099999997765</v>
      </c>
    </row>
    <row r="13" spans="2:12" x14ac:dyDescent="0.25">
      <c r="B13" s="13"/>
      <c r="C13" s="14" t="s">
        <v>16</v>
      </c>
      <c r="D13" s="15">
        <v>295155647.72000003</v>
      </c>
      <c r="E13" s="15">
        <v>1151957.68</v>
      </c>
      <c r="F13" s="15">
        <f t="shared" si="0"/>
        <v>296307605.40000004</v>
      </c>
      <c r="G13" s="15">
        <v>114615137.81</v>
      </c>
      <c r="H13" s="15">
        <v>114615137.81</v>
      </c>
      <c r="I13" s="15">
        <f t="shared" si="1"/>
        <v>181692467.59000003</v>
      </c>
    </row>
    <row r="14" spans="2:12" x14ac:dyDescent="0.25">
      <c r="B14" s="13"/>
      <c r="C14" s="14" t="s">
        <v>17</v>
      </c>
      <c r="D14" s="15">
        <v>111274638.67999999</v>
      </c>
      <c r="E14" s="15">
        <v>858993.84</v>
      </c>
      <c r="F14" s="15">
        <f t="shared" si="0"/>
        <v>112133632.52</v>
      </c>
      <c r="G14" s="15">
        <v>58837936.339999996</v>
      </c>
      <c r="H14" s="15">
        <v>56677738.289999999</v>
      </c>
      <c r="I14" s="15">
        <f t="shared" si="1"/>
        <v>53295696.18</v>
      </c>
    </row>
    <row r="15" spans="2:12" x14ac:dyDescent="0.25">
      <c r="B15" s="13"/>
      <c r="C15" s="14" t="s">
        <v>18</v>
      </c>
      <c r="D15" s="15">
        <v>167017148.78</v>
      </c>
      <c r="E15" s="15">
        <v>179455.14</v>
      </c>
      <c r="F15" s="15">
        <f t="shared" si="0"/>
        <v>167196603.91999999</v>
      </c>
      <c r="G15" s="15">
        <v>69345797.820000008</v>
      </c>
      <c r="H15" s="15">
        <v>69336056.540000007</v>
      </c>
      <c r="I15" s="15">
        <f t="shared" si="1"/>
        <v>97850806.099999979</v>
      </c>
    </row>
    <row r="16" spans="2:12" x14ac:dyDescent="0.25">
      <c r="B16" s="13"/>
      <c r="C16" s="14" t="s">
        <v>19</v>
      </c>
      <c r="D16" s="16">
        <v>0</v>
      </c>
      <c r="E16" s="16">
        <v>0</v>
      </c>
      <c r="F16" s="15">
        <f t="shared" si="0"/>
        <v>0</v>
      </c>
      <c r="G16" s="16">
        <v>0</v>
      </c>
      <c r="H16" s="16">
        <v>0</v>
      </c>
      <c r="I16" s="16">
        <f t="shared" si="1"/>
        <v>0</v>
      </c>
    </row>
    <row r="17" spans="2:12" x14ac:dyDescent="0.25">
      <c r="B17" s="13"/>
      <c r="C17" s="14" t="s">
        <v>20</v>
      </c>
      <c r="D17" s="15">
        <v>14163286</v>
      </c>
      <c r="E17" s="15">
        <v>48000</v>
      </c>
      <c r="F17" s="15">
        <f t="shared" si="0"/>
        <v>14211286</v>
      </c>
      <c r="G17" s="15">
        <v>5581800</v>
      </c>
      <c r="H17" s="15">
        <v>5581800</v>
      </c>
      <c r="I17" s="15">
        <f t="shared" si="1"/>
        <v>8629486</v>
      </c>
    </row>
    <row r="18" spans="2:12" x14ac:dyDescent="0.25">
      <c r="B18" s="9" t="s">
        <v>21</v>
      </c>
      <c r="C18" s="10"/>
      <c r="D18" s="11">
        <f>SUM(D19:D27)</f>
        <v>8188101.0810000002</v>
      </c>
      <c r="E18" s="11">
        <f>SUM(E19:E27)</f>
        <v>211960</v>
      </c>
      <c r="F18" s="11">
        <f t="shared" si="0"/>
        <v>8400061.0810000002</v>
      </c>
      <c r="G18" s="11">
        <f>SUM(G19:G27)</f>
        <v>4484405.12</v>
      </c>
      <c r="H18" s="11">
        <f>SUM(H19:H27)</f>
        <v>4470023.3</v>
      </c>
      <c r="I18" s="11">
        <f t="shared" si="1"/>
        <v>3915655.9610000001</v>
      </c>
      <c r="K18" s="12"/>
      <c r="L18" s="12"/>
    </row>
    <row r="19" spans="2:12" x14ac:dyDescent="0.25">
      <c r="B19" s="13"/>
      <c r="C19" s="14" t="s">
        <v>22</v>
      </c>
      <c r="D19" s="15">
        <v>1549733.7349999999</v>
      </c>
      <c r="E19" s="15">
        <v>0</v>
      </c>
      <c r="F19" s="15">
        <f t="shared" si="0"/>
        <v>1549733.7349999999</v>
      </c>
      <c r="G19" s="15">
        <v>615399.61</v>
      </c>
      <c r="H19" s="15">
        <v>613926.61</v>
      </c>
      <c r="I19" s="15">
        <f t="shared" si="1"/>
        <v>934334.12499999988</v>
      </c>
    </row>
    <row r="20" spans="2:12" x14ac:dyDescent="0.25">
      <c r="B20" s="13"/>
      <c r="C20" s="14" t="s">
        <v>23</v>
      </c>
      <c r="D20" s="15">
        <v>206000</v>
      </c>
      <c r="E20" s="15">
        <v>0</v>
      </c>
      <c r="F20" s="15">
        <f t="shared" si="0"/>
        <v>206000</v>
      </c>
      <c r="G20" s="15">
        <v>122730.76</v>
      </c>
      <c r="H20" s="15">
        <v>122730.76</v>
      </c>
      <c r="I20" s="15">
        <f t="shared" si="1"/>
        <v>83269.240000000005</v>
      </c>
    </row>
    <row r="21" spans="2:12" x14ac:dyDescent="0.25">
      <c r="B21" s="13"/>
      <c r="C21" s="14" t="s">
        <v>24</v>
      </c>
      <c r="D21" s="16">
        <v>0</v>
      </c>
      <c r="E21" s="16">
        <v>0</v>
      </c>
      <c r="F21" s="15">
        <f t="shared" si="0"/>
        <v>0</v>
      </c>
      <c r="G21" s="16">
        <v>0</v>
      </c>
      <c r="H21" s="16">
        <v>0</v>
      </c>
      <c r="I21" s="16">
        <f t="shared" si="1"/>
        <v>0</v>
      </c>
    </row>
    <row r="22" spans="2:12" x14ac:dyDescent="0.25">
      <c r="B22" s="13"/>
      <c r="C22" s="14" t="s">
        <v>25</v>
      </c>
      <c r="D22" s="15">
        <v>708678.15599999996</v>
      </c>
      <c r="E22" s="15">
        <v>195960</v>
      </c>
      <c r="F22" s="15">
        <f t="shared" si="0"/>
        <v>904638.15599999996</v>
      </c>
      <c r="G22" s="15">
        <v>349917.63</v>
      </c>
      <c r="H22" s="15">
        <v>349917.63</v>
      </c>
      <c r="I22" s="15">
        <f t="shared" si="1"/>
        <v>554720.52599999995</v>
      </c>
    </row>
    <row r="23" spans="2:12" x14ac:dyDescent="0.25">
      <c r="B23" s="13"/>
      <c r="C23" s="14" t="s">
        <v>26</v>
      </c>
      <c r="D23" s="15">
        <v>475000</v>
      </c>
      <c r="E23" s="15">
        <v>0</v>
      </c>
      <c r="F23" s="15">
        <f t="shared" si="0"/>
        <v>475000</v>
      </c>
      <c r="G23" s="15">
        <v>321082.69999999995</v>
      </c>
      <c r="H23" s="15">
        <v>321082.69999999995</v>
      </c>
      <c r="I23" s="15">
        <f t="shared" si="1"/>
        <v>153917.30000000005</v>
      </c>
    </row>
    <row r="24" spans="2:12" x14ac:dyDescent="0.25">
      <c r="B24" s="13"/>
      <c r="C24" s="14" t="s">
        <v>27</v>
      </c>
      <c r="D24" s="15">
        <v>3915000</v>
      </c>
      <c r="E24" s="15">
        <v>0</v>
      </c>
      <c r="F24" s="15">
        <f t="shared" si="0"/>
        <v>3915000</v>
      </c>
      <c r="G24" s="15">
        <v>2604771.91</v>
      </c>
      <c r="H24" s="15">
        <v>2591863.0900000003</v>
      </c>
      <c r="I24" s="15">
        <f t="shared" si="1"/>
        <v>1310228.0899999999</v>
      </c>
    </row>
    <row r="25" spans="2:12" x14ac:dyDescent="0.25">
      <c r="B25" s="13"/>
      <c r="C25" s="14" t="s">
        <v>28</v>
      </c>
      <c r="D25" s="15">
        <v>40000</v>
      </c>
      <c r="E25" s="15">
        <v>0</v>
      </c>
      <c r="F25" s="15">
        <f t="shared" si="0"/>
        <v>40000</v>
      </c>
      <c r="G25" s="15">
        <v>0</v>
      </c>
      <c r="H25" s="15">
        <v>0</v>
      </c>
      <c r="I25" s="15">
        <f t="shared" si="1"/>
        <v>40000</v>
      </c>
    </row>
    <row r="26" spans="2:12" x14ac:dyDescent="0.25">
      <c r="B26" s="13"/>
      <c r="C26" s="14" t="s">
        <v>29</v>
      </c>
      <c r="D26" s="16">
        <v>0</v>
      </c>
      <c r="E26" s="16">
        <v>0</v>
      </c>
      <c r="F26" s="15">
        <f t="shared" si="0"/>
        <v>0</v>
      </c>
      <c r="G26" s="16">
        <v>0</v>
      </c>
      <c r="H26" s="16">
        <v>0</v>
      </c>
      <c r="I26" s="16">
        <f t="shared" si="1"/>
        <v>0</v>
      </c>
    </row>
    <row r="27" spans="2:12" x14ac:dyDescent="0.25">
      <c r="B27" s="13"/>
      <c r="C27" s="14" t="s">
        <v>30</v>
      </c>
      <c r="D27" s="15">
        <v>1293689.19</v>
      </c>
      <c r="E27" s="15">
        <v>16000</v>
      </c>
      <c r="F27" s="15">
        <f t="shared" si="0"/>
        <v>1309689.19</v>
      </c>
      <c r="G27" s="15">
        <v>470502.51</v>
      </c>
      <c r="H27" s="15">
        <v>470502.51</v>
      </c>
      <c r="I27" s="15">
        <f t="shared" si="1"/>
        <v>839186.67999999993</v>
      </c>
    </row>
    <row r="28" spans="2:12" x14ac:dyDescent="0.25">
      <c r="B28" s="9" t="s">
        <v>31</v>
      </c>
      <c r="C28" s="10"/>
      <c r="D28" s="11">
        <f>SUM(D29:D37)</f>
        <v>23768444.140000001</v>
      </c>
      <c r="E28" s="11">
        <f>SUM(E29:E37)</f>
        <v>1949980</v>
      </c>
      <c r="F28" s="11">
        <f t="shared" si="0"/>
        <v>25718424.140000001</v>
      </c>
      <c r="G28" s="11">
        <f>SUM(G29:G37)</f>
        <v>13029324.810000001</v>
      </c>
      <c r="H28" s="11">
        <f>SUM(H29:H37)</f>
        <v>12569448.359999998</v>
      </c>
      <c r="I28" s="11">
        <f t="shared" si="1"/>
        <v>12689099.33</v>
      </c>
      <c r="K28" s="12"/>
      <c r="L28" s="12"/>
    </row>
    <row r="29" spans="2:12" x14ac:dyDescent="0.25">
      <c r="B29" s="13"/>
      <c r="C29" s="14" t="s">
        <v>32</v>
      </c>
      <c r="D29" s="15">
        <v>6732027.6299999999</v>
      </c>
      <c r="E29" s="15">
        <v>112400</v>
      </c>
      <c r="F29" s="15">
        <f t="shared" si="0"/>
        <v>6844427.6299999999</v>
      </c>
      <c r="G29" s="15">
        <v>5249478.66</v>
      </c>
      <c r="H29" s="15">
        <v>4840982.01</v>
      </c>
      <c r="I29" s="15">
        <f t="shared" si="1"/>
        <v>1594948.9699999997</v>
      </c>
    </row>
    <row r="30" spans="2:12" x14ac:dyDescent="0.25">
      <c r="B30" s="13"/>
      <c r="C30" s="14" t="s">
        <v>33</v>
      </c>
      <c r="D30" s="15">
        <v>5636485.3200000003</v>
      </c>
      <c r="E30" s="15">
        <v>0</v>
      </c>
      <c r="F30" s="15">
        <f t="shared" si="0"/>
        <v>5636485.3200000003</v>
      </c>
      <c r="G30" s="15">
        <v>4272622.9800000004</v>
      </c>
      <c r="H30" s="15">
        <v>4270917.78</v>
      </c>
      <c r="I30" s="15">
        <f t="shared" si="1"/>
        <v>1363862.3399999999</v>
      </c>
    </row>
    <row r="31" spans="2:12" x14ac:dyDescent="0.25">
      <c r="B31" s="13"/>
      <c r="C31" s="14" t="s">
        <v>34</v>
      </c>
      <c r="D31" s="15">
        <v>3829645.65</v>
      </c>
      <c r="E31" s="15">
        <v>200200</v>
      </c>
      <c r="F31" s="15">
        <f t="shared" si="0"/>
        <v>4029845.65</v>
      </c>
      <c r="G31" s="15">
        <v>644578.74</v>
      </c>
      <c r="H31" s="15">
        <v>641815.54</v>
      </c>
      <c r="I31" s="15">
        <f t="shared" si="1"/>
        <v>3385266.91</v>
      </c>
    </row>
    <row r="32" spans="2:12" x14ac:dyDescent="0.25">
      <c r="B32" s="13"/>
      <c r="C32" s="14" t="s">
        <v>35</v>
      </c>
      <c r="D32" s="15">
        <v>360000</v>
      </c>
      <c r="E32" s="15">
        <v>0</v>
      </c>
      <c r="F32" s="15">
        <f t="shared" si="0"/>
        <v>360000</v>
      </c>
      <c r="G32" s="15">
        <v>330681.61</v>
      </c>
      <c r="H32" s="15">
        <v>330681.61</v>
      </c>
      <c r="I32" s="15">
        <f t="shared" si="1"/>
        <v>29318.390000000014</v>
      </c>
    </row>
    <row r="33" spans="2:12" x14ac:dyDescent="0.25">
      <c r="B33" s="13"/>
      <c r="C33" s="14" t="s">
        <v>36</v>
      </c>
      <c r="D33" s="15">
        <v>6645285.54</v>
      </c>
      <c r="E33" s="15">
        <v>1637380</v>
      </c>
      <c r="F33" s="15">
        <f t="shared" si="0"/>
        <v>8282665.54</v>
      </c>
      <c r="G33" s="15">
        <v>1991212.1400000001</v>
      </c>
      <c r="H33" s="15">
        <v>1946221.74</v>
      </c>
      <c r="I33" s="15">
        <f t="shared" si="1"/>
        <v>6291453.4000000004</v>
      </c>
    </row>
    <row r="34" spans="2:12" x14ac:dyDescent="0.25">
      <c r="B34" s="13"/>
      <c r="C34" s="14" t="s">
        <v>37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5">
        <v>0</v>
      </c>
      <c r="I34" s="15">
        <f t="shared" si="1"/>
        <v>0</v>
      </c>
    </row>
    <row r="35" spans="2:12" x14ac:dyDescent="0.25">
      <c r="B35" s="13"/>
      <c r="C35" s="14" t="s">
        <v>38</v>
      </c>
      <c r="D35" s="15">
        <v>365000</v>
      </c>
      <c r="E35" s="15">
        <v>0</v>
      </c>
      <c r="F35" s="15">
        <f t="shared" si="0"/>
        <v>365000</v>
      </c>
      <c r="G35" s="15">
        <v>358737.78</v>
      </c>
      <c r="H35" s="15">
        <v>358737.78</v>
      </c>
      <c r="I35" s="15">
        <f t="shared" si="1"/>
        <v>6262.2199999999721</v>
      </c>
    </row>
    <row r="36" spans="2:12" x14ac:dyDescent="0.25">
      <c r="B36" s="13"/>
      <c r="C36" s="14" t="s">
        <v>39</v>
      </c>
      <c r="D36" s="15">
        <v>200000</v>
      </c>
      <c r="E36" s="15">
        <v>0</v>
      </c>
      <c r="F36" s="15">
        <f t="shared" si="0"/>
        <v>200000</v>
      </c>
      <c r="G36" s="15">
        <v>182012.9</v>
      </c>
      <c r="H36" s="15">
        <v>180091.9</v>
      </c>
      <c r="I36" s="15">
        <f t="shared" si="1"/>
        <v>17987.100000000006</v>
      </c>
    </row>
    <row r="37" spans="2:12" x14ac:dyDescent="0.25">
      <c r="B37" s="13"/>
      <c r="C37" s="14" t="s">
        <v>40</v>
      </c>
      <c r="D37" s="15">
        <v>0</v>
      </c>
      <c r="E37" s="15">
        <v>0</v>
      </c>
      <c r="F37" s="15">
        <f t="shared" si="0"/>
        <v>0</v>
      </c>
      <c r="G37" s="15">
        <v>0</v>
      </c>
      <c r="H37" s="15">
        <v>0</v>
      </c>
      <c r="I37" s="15">
        <f t="shared" si="1"/>
        <v>0</v>
      </c>
    </row>
    <row r="38" spans="2:12" x14ac:dyDescent="0.25">
      <c r="B38" s="9" t="s">
        <v>41</v>
      </c>
      <c r="C38" s="10"/>
      <c r="D38" s="11">
        <f>SUM(D39:D47)</f>
        <v>55000</v>
      </c>
      <c r="E38" s="17">
        <f>SUM(E39:E47)</f>
        <v>0</v>
      </c>
      <c r="F38" s="11">
        <f t="shared" si="0"/>
        <v>55000</v>
      </c>
      <c r="G38" s="11">
        <f>SUM(G39:G47)</f>
        <v>0</v>
      </c>
      <c r="H38" s="11">
        <f>SUM(H39:H47)</f>
        <v>0</v>
      </c>
      <c r="I38" s="11">
        <f t="shared" si="1"/>
        <v>55000</v>
      </c>
      <c r="K38" s="12"/>
      <c r="L38" s="12"/>
    </row>
    <row r="39" spans="2:12" x14ac:dyDescent="0.25">
      <c r="B39" s="13"/>
      <c r="C39" s="14" t="s">
        <v>42</v>
      </c>
      <c r="D39" s="16">
        <v>0</v>
      </c>
      <c r="E39" s="16">
        <v>0</v>
      </c>
      <c r="F39" s="15">
        <f t="shared" si="0"/>
        <v>0</v>
      </c>
      <c r="G39" s="16">
        <v>0</v>
      </c>
      <c r="H39" s="16">
        <v>0</v>
      </c>
      <c r="I39" s="16">
        <f t="shared" si="1"/>
        <v>0</v>
      </c>
    </row>
    <row r="40" spans="2:12" x14ac:dyDescent="0.25">
      <c r="B40" s="13"/>
      <c r="C40" s="14" t="s">
        <v>43</v>
      </c>
      <c r="D40" s="16">
        <v>0</v>
      </c>
      <c r="E40" s="16">
        <v>0</v>
      </c>
      <c r="F40" s="15">
        <f t="shared" si="0"/>
        <v>0</v>
      </c>
      <c r="G40" s="16">
        <v>0</v>
      </c>
      <c r="H40" s="16">
        <v>0</v>
      </c>
      <c r="I40" s="16">
        <f t="shared" si="1"/>
        <v>0</v>
      </c>
    </row>
    <row r="41" spans="2:12" x14ac:dyDescent="0.25">
      <c r="B41" s="13"/>
      <c r="C41" s="14" t="s">
        <v>44</v>
      </c>
      <c r="D41" s="16">
        <v>0</v>
      </c>
      <c r="E41" s="16">
        <v>0</v>
      </c>
      <c r="F41" s="15">
        <f t="shared" si="0"/>
        <v>0</v>
      </c>
      <c r="G41" s="16">
        <v>0</v>
      </c>
      <c r="H41" s="16">
        <v>0</v>
      </c>
      <c r="I41" s="16">
        <f t="shared" si="1"/>
        <v>0</v>
      </c>
    </row>
    <row r="42" spans="2:12" x14ac:dyDescent="0.25">
      <c r="B42" s="13"/>
      <c r="C42" s="14" t="s">
        <v>45</v>
      </c>
      <c r="D42" s="15">
        <v>55000</v>
      </c>
      <c r="E42" s="15">
        <v>0</v>
      </c>
      <c r="F42" s="15">
        <f t="shared" si="0"/>
        <v>55000</v>
      </c>
      <c r="G42" s="15">
        <v>0</v>
      </c>
      <c r="H42" s="15">
        <v>0</v>
      </c>
      <c r="I42" s="16">
        <f t="shared" si="1"/>
        <v>55000</v>
      </c>
    </row>
    <row r="43" spans="2:12" x14ac:dyDescent="0.25">
      <c r="B43" s="13"/>
      <c r="C43" s="14" t="s">
        <v>46</v>
      </c>
      <c r="D43" s="16">
        <v>0</v>
      </c>
      <c r="E43" s="16">
        <v>0</v>
      </c>
      <c r="F43" s="15">
        <f t="shared" si="0"/>
        <v>0</v>
      </c>
      <c r="G43" s="16">
        <v>0</v>
      </c>
      <c r="H43" s="16">
        <v>0</v>
      </c>
      <c r="I43" s="16">
        <f t="shared" si="1"/>
        <v>0</v>
      </c>
    </row>
    <row r="44" spans="2:12" x14ac:dyDescent="0.25">
      <c r="B44" s="13"/>
      <c r="C44" s="14" t="s">
        <v>47</v>
      </c>
      <c r="D44" s="16">
        <v>0</v>
      </c>
      <c r="E44" s="16">
        <v>0</v>
      </c>
      <c r="F44" s="15">
        <f t="shared" si="0"/>
        <v>0</v>
      </c>
      <c r="G44" s="16">
        <v>0</v>
      </c>
      <c r="H44" s="16">
        <v>0</v>
      </c>
      <c r="I44" s="16">
        <f t="shared" si="1"/>
        <v>0</v>
      </c>
    </row>
    <row r="45" spans="2:12" x14ac:dyDescent="0.25">
      <c r="B45" s="13"/>
      <c r="C45" s="14" t="s">
        <v>48</v>
      </c>
      <c r="D45" s="16">
        <v>0</v>
      </c>
      <c r="E45" s="16">
        <v>0</v>
      </c>
      <c r="F45" s="15">
        <f t="shared" si="0"/>
        <v>0</v>
      </c>
      <c r="G45" s="16">
        <v>0</v>
      </c>
      <c r="H45" s="16">
        <v>0</v>
      </c>
      <c r="I45" s="16">
        <f t="shared" si="1"/>
        <v>0</v>
      </c>
    </row>
    <row r="46" spans="2:12" x14ac:dyDescent="0.25">
      <c r="B46" s="13"/>
      <c r="C46" s="14" t="s">
        <v>49</v>
      </c>
      <c r="D46" s="16">
        <v>0</v>
      </c>
      <c r="E46" s="16">
        <v>0</v>
      </c>
      <c r="F46" s="15">
        <f t="shared" si="0"/>
        <v>0</v>
      </c>
      <c r="G46" s="16">
        <v>0</v>
      </c>
      <c r="H46" s="16">
        <v>0</v>
      </c>
      <c r="I46" s="16">
        <f t="shared" si="1"/>
        <v>0</v>
      </c>
    </row>
    <row r="47" spans="2:12" x14ac:dyDescent="0.25">
      <c r="B47" s="13"/>
      <c r="C47" s="14" t="s">
        <v>50</v>
      </c>
      <c r="D47" s="16">
        <v>0</v>
      </c>
      <c r="E47" s="16">
        <v>0</v>
      </c>
      <c r="F47" s="15">
        <f t="shared" si="0"/>
        <v>0</v>
      </c>
      <c r="G47" s="16">
        <v>0</v>
      </c>
      <c r="H47" s="16">
        <v>0</v>
      </c>
      <c r="I47" s="16">
        <f t="shared" si="1"/>
        <v>0</v>
      </c>
    </row>
    <row r="48" spans="2:12" x14ac:dyDescent="0.25">
      <c r="B48" s="9" t="s">
        <v>51</v>
      </c>
      <c r="C48" s="10"/>
      <c r="D48" s="11">
        <f>SUM(D49:D57)</f>
        <v>21025223.014999997</v>
      </c>
      <c r="E48" s="11">
        <f>SUM(E49:E57)</f>
        <v>1145260</v>
      </c>
      <c r="F48" s="11">
        <f t="shared" si="0"/>
        <v>22170483.014999997</v>
      </c>
      <c r="G48" s="11">
        <f>SUM(G49:G57)</f>
        <v>216853.2</v>
      </c>
      <c r="H48" s="11">
        <f>SUM(H49:H57)</f>
        <v>188071.2</v>
      </c>
      <c r="I48" s="11">
        <f t="shared" si="1"/>
        <v>21953629.814999998</v>
      </c>
      <c r="K48" s="12"/>
      <c r="L48" s="12"/>
    </row>
    <row r="49" spans="2:12" x14ac:dyDescent="0.25">
      <c r="B49" s="13"/>
      <c r="C49" s="14" t="s">
        <v>52</v>
      </c>
      <c r="D49" s="15">
        <v>19639957.399999999</v>
      </c>
      <c r="E49" s="15">
        <v>1076760</v>
      </c>
      <c r="F49" s="15">
        <f t="shared" si="0"/>
        <v>20716717.399999999</v>
      </c>
      <c r="G49" s="15">
        <v>216853.2</v>
      </c>
      <c r="H49" s="15">
        <v>188071.2</v>
      </c>
      <c r="I49" s="15">
        <f t="shared" si="1"/>
        <v>20499864.199999999</v>
      </c>
    </row>
    <row r="50" spans="2:12" x14ac:dyDescent="0.25">
      <c r="B50" s="13"/>
      <c r="C50" s="14" t="s">
        <v>53</v>
      </c>
      <c r="D50" s="16">
        <v>63500</v>
      </c>
      <c r="E50" s="16">
        <v>30000</v>
      </c>
      <c r="F50" s="15">
        <f t="shared" si="0"/>
        <v>93500</v>
      </c>
      <c r="G50" s="16">
        <v>0</v>
      </c>
      <c r="H50" s="16">
        <v>0</v>
      </c>
      <c r="I50" s="15">
        <f t="shared" si="1"/>
        <v>93500</v>
      </c>
    </row>
    <row r="51" spans="2:12" x14ac:dyDescent="0.25">
      <c r="B51" s="13"/>
      <c r="C51" s="14" t="s">
        <v>54</v>
      </c>
      <c r="D51" s="15">
        <v>115884</v>
      </c>
      <c r="E51" s="15">
        <v>0</v>
      </c>
      <c r="F51" s="15">
        <f t="shared" si="0"/>
        <v>115884</v>
      </c>
      <c r="G51" s="15">
        <v>0</v>
      </c>
      <c r="H51" s="15">
        <v>0</v>
      </c>
      <c r="I51" s="16">
        <f t="shared" si="1"/>
        <v>115884</v>
      </c>
    </row>
    <row r="52" spans="2:12" x14ac:dyDescent="0.25">
      <c r="B52" s="13"/>
      <c r="C52" s="14" t="s">
        <v>55</v>
      </c>
      <c r="D52" s="16">
        <v>0</v>
      </c>
      <c r="E52" s="16">
        <v>0</v>
      </c>
      <c r="F52" s="15">
        <f t="shared" si="0"/>
        <v>0</v>
      </c>
      <c r="G52" s="16">
        <v>0</v>
      </c>
      <c r="H52" s="16">
        <v>0</v>
      </c>
      <c r="I52" s="15">
        <f t="shared" si="1"/>
        <v>0</v>
      </c>
    </row>
    <row r="53" spans="2:12" x14ac:dyDescent="0.25">
      <c r="B53" s="13"/>
      <c r="C53" s="14" t="s">
        <v>56</v>
      </c>
      <c r="D53" s="16">
        <v>0</v>
      </c>
      <c r="E53" s="16">
        <v>0</v>
      </c>
      <c r="F53" s="15">
        <f t="shared" si="0"/>
        <v>0</v>
      </c>
      <c r="G53" s="16">
        <v>0</v>
      </c>
      <c r="H53" s="16">
        <v>0</v>
      </c>
      <c r="I53" s="16">
        <f t="shared" si="1"/>
        <v>0</v>
      </c>
    </row>
    <row r="54" spans="2:12" x14ac:dyDescent="0.25">
      <c r="B54" s="13"/>
      <c r="C54" s="14" t="s">
        <v>57</v>
      </c>
      <c r="D54" s="15">
        <v>1205881.615</v>
      </c>
      <c r="E54" s="15">
        <v>38500</v>
      </c>
      <c r="F54" s="15">
        <f t="shared" si="0"/>
        <v>1244381.615</v>
      </c>
      <c r="G54" s="15">
        <v>0</v>
      </c>
      <c r="H54" s="15">
        <v>0</v>
      </c>
      <c r="I54" s="15">
        <f t="shared" si="1"/>
        <v>1244381.615</v>
      </c>
    </row>
    <row r="55" spans="2:12" x14ac:dyDescent="0.25">
      <c r="B55" s="13"/>
      <c r="C55" s="14" t="s">
        <v>58</v>
      </c>
      <c r="D55" s="16">
        <v>0</v>
      </c>
      <c r="E55" s="16">
        <v>0</v>
      </c>
      <c r="F55" s="15">
        <f t="shared" si="0"/>
        <v>0</v>
      </c>
      <c r="G55" s="16">
        <v>0</v>
      </c>
      <c r="H55" s="16">
        <v>0</v>
      </c>
      <c r="I55" s="16">
        <f t="shared" si="1"/>
        <v>0</v>
      </c>
    </row>
    <row r="56" spans="2:12" x14ac:dyDescent="0.25">
      <c r="B56" s="13"/>
      <c r="C56" s="14" t="s">
        <v>59</v>
      </c>
      <c r="D56" s="16">
        <v>0</v>
      </c>
      <c r="E56" s="16">
        <v>0</v>
      </c>
      <c r="F56" s="15">
        <f t="shared" si="0"/>
        <v>0</v>
      </c>
      <c r="G56" s="16">
        <v>0</v>
      </c>
      <c r="H56" s="16">
        <v>0</v>
      </c>
      <c r="I56" s="16">
        <f t="shared" si="1"/>
        <v>0</v>
      </c>
    </row>
    <row r="57" spans="2:12" x14ac:dyDescent="0.25">
      <c r="B57" s="13"/>
      <c r="C57" s="14" t="s">
        <v>60</v>
      </c>
      <c r="D57" s="16">
        <v>0</v>
      </c>
      <c r="E57" s="16">
        <v>0</v>
      </c>
      <c r="F57" s="15">
        <f t="shared" si="0"/>
        <v>0</v>
      </c>
      <c r="G57" s="16">
        <v>0</v>
      </c>
      <c r="H57" s="16">
        <v>0</v>
      </c>
      <c r="I57" s="16">
        <f t="shared" si="1"/>
        <v>0</v>
      </c>
    </row>
    <row r="58" spans="2:12" x14ac:dyDescent="0.25">
      <c r="B58" s="9" t="s">
        <v>61</v>
      </c>
      <c r="C58" s="10"/>
      <c r="D58" s="11">
        <f>SUM(D59:D61)</f>
        <v>565148.67500000005</v>
      </c>
      <c r="E58" s="11">
        <f>SUM(E59:E61)</f>
        <v>1250000</v>
      </c>
      <c r="F58" s="11">
        <f t="shared" si="0"/>
        <v>1815148.675</v>
      </c>
      <c r="G58" s="11">
        <f>SUM(G59:G61)</f>
        <v>0</v>
      </c>
      <c r="H58" s="11">
        <f>SUM(H59:H61)</f>
        <v>0</v>
      </c>
      <c r="I58" s="11">
        <f t="shared" si="1"/>
        <v>1815148.675</v>
      </c>
      <c r="K58" s="12"/>
      <c r="L58" s="12"/>
    </row>
    <row r="59" spans="2:12" x14ac:dyDescent="0.25">
      <c r="B59" s="13"/>
      <c r="C59" s="14" t="s">
        <v>62</v>
      </c>
      <c r="D59" s="16">
        <v>0</v>
      </c>
      <c r="E59" s="16">
        <v>0</v>
      </c>
      <c r="F59" s="15">
        <f t="shared" si="0"/>
        <v>0</v>
      </c>
      <c r="G59" s="16">
        <v>0</v>
      </c>
      <c r="H59" s="16">
        <v>0</v>
      </c>
      <c r="I59" s="15">
        <f t="shared" si="1"/>
        <v>0</v>
      </c>
    </row>
    <row r="60" spans="2:12" x14ac:dyDescent="0.25">
      <c r="B60" s="13"/>
      <c r="C60" s="14" t="s">
        <v>63</v>
      </c>
      <c r="D60" s="16">
        <v>565148.67500000005</v>
      </c>
      <c r="E60" s="16">
        <v>1250000</v>
      </c>
      <c r="F60" s="15">
        <f t="shared" si="0"/>
        <v>1815148.675</v>
      </c>
      <c r="G60" s="16">
        <v>0</v>
      </c>
      <c r="H60" s="16">
        <v>0</v>
      </c>
      <c r="I60" s="15">
        <f t="shared" si="1"/>
        <v>1815148.675</v>
      </c>
    </row>
    <row r="61" spans="2:12" x14ac:dyDescent="0.25">
      <c r="B61" s="13"/>
      <c r="C61" s="14" t="s">
        <v>64</v>
      </c>
      <c r="D61" s="16">
        <v>0</v>
      </c>
      <c r="E61" s="16">
        <v>0</v>
      </c>
      <c r="F61" s="15">
        <f t="shared" si="0"/>
        <v>0</v>
      </c>
      <c r="G61" s="16">
        <v>0</v>
      </c>
      <c r="H61" s="16">
        <v>0</v>
      </c>
      <c r="I61" s="16">
        <f t="shared" si="1"/>
        <v>0</v>
      </c>
    </row>
    <row r="62" spans="2:12" x14ac:dyDescent="0.25">
      <c r="B62" s="9" t="s">
        <v>65</v>
      </c>
      <c r="C62" s="10"/>
      <c r="D62" s="11">
        <f>SUM(D63:D69)</f>
        <v>5000000</v>
      </c>
      <c r="E62" s="11">
        <f>SUM(E63:E69)</f>
        <v>0</v>
      </c>
      <c r="F62" s="11">
        <f t="shared" si="0"/>
        <v>5000000</v>
      </c>
      <c r="G62" s="11">
        <f>SUM(G63:G69)</f>
        <v>0</v>
      </c>
      <c r="H62" s="11">
        <f>SUM(H63:H69)</f>
        <v>0</v>
      </c>
      <c r="I62" s="11">
        <f t="shared" si="1"/>
        <v>5000000</v>
      </c>
      <c r="K62" s="12"/>
      <c r="L62" s="12"/>
    </row>
    <row r="63" spans="2:12" x14ac:dyDescent="0.25">
      <c r="B63" s="13"/>
      <c r="C63" s="14" t="s">
        <v>66</v>
      </c>
      <c r="D63" s="16">
        <v>0</v>
      </c>
      <c r="E63" s="16">
        <v>0</v>
      </c>
      <c r="F63" s="15">
        <f t="shared" si="0"/>
        <v>0</v>
      </c>
      <c r="G63" s="16">
        <v>0</v>
      </c>
      <c r="H63" s="16">
        <v>0</v>
      </c>
      <c r="I63" s="16">
        <f t="shared" si="1"/>
        <v>0</v>
      </c>
    </row>
    <row r="64" spans="2:12" x14ac:dyDescent="0.25">
      <c r="B64" s="13"/>
      <c r="C64" s="14" t="s">
        <v>67</v>
      </c>
      <c r="D64" s="16">
        <v>0</v>
      </c>
      <c r="E64" s="16">
        <v>0</v>
      </c>
      <c r="F64" s="15">
        <f t="shared" si="0"/>
        <v>0</v>
      </c>
      <c r="G64" s="16">
        <v>0</v>
      </c>
      <c r="H64" s="16">
        <v>0</v>
      </c>
      <c r="I64" s="16">
        <f t="shared" si="1"/>
        <v>0</v>
      </c>
    </row>
    <row r="65" spans="2:9" x14ac:dyDescent="0.25">
      <c r="B65" s="13"/>
      <c r="C65" s="14" t="s">
        <v>68</v>
      </c>
      <c r="D65" s="16">
        <v>0</v>
      </c>
      <c r="E65" s="16">
        <v>0</v>
      </c>
      <c r="F65" s="15">
        <f t="shared" si="0"/>
        <v>0</v>
      </c>
      <c r="G65" s="16">
        <v>0</v>
      </c>
      <c r="H65" s="16">
        <v>0</v>
      </c>
      <c r="I65" s="16">
        <f t="shared" si="1"/>
        <v>0</v>
      </c>
    </row>
    <row r="66" spans="2:9" x14ac:dyDescent="0.25">
      <c r="B66" s="13"/>
      <c r="C66" s="14" t="s">
        <v>69</v>
      </c>
      <c r="D66" s="16">
        <v>0</v>
      </c>
      <c r="E66" s="16">
        <v>0</v>
      </c>
      <c r="F66" s="15">
        <f t="shared" si="0"/>
        <v>0</v>
      </c>
      <c r="G66" s="16">
        <v>0</v>
      </c>
      <c r="H66" s="16">
        <v>0</v>
      </c>
      <c r="I66" s="16">
        <f t="shared" si="1"/>
        <v>0</v>
      </c>
    </row>
    <row r="67" spans="2:9" x14ac:dyDescent="0.25">
      <c r="B67" s="13"/>
      <c r="C67" s="14" t="s">
        <v>70</v>
      </c>
      <c r="D67" s="16">
        <v>5000000</v>
      </c>
      <c r="E67" s="16">
        <v>0</v>
      </c>
      <c r="F67" s="15">
        <f t="shared" si="0"/>
        <v>5000000</v>
      </c>
      <c r="G67" s="16">
        <v>0</v>
      </c>
      <c r="H67" s="16">
        <v>0</v>
      </c>
      <c r="I67" s="16">
        <f t="shared" si="1"/>
        <v>5000000</v>
      </c>
    </row>
    <row r="68" spans="2:9" x14ac:dyDescent="0.25">
      <c r="B68" s="13"/>
      <c r="C68" s="14" t="s">
        <v>71</v>
      </c>
      <c r="D68" s="16">
        <v>0</v>
      </c>
      <c r="E68" s="16">
        <v>0</v>
      </c>
      <c r="F68" s="15">
        <f t="shared" si="0"/>
        <v>0</v>
      </c>
      <c r="G68" s="16">
        <v>0</v>
      </c>
      <c r="H68" s="16">
        <v>0</v>
      </c>
      <c r="I68" s="16">
        <f t="shared" si="1"/>
        <v>0</v>
      </c>
    </row>
    <row r="69" spans="2:9" x14ac:dyDescent="0.25">
      <c r="B69" s="13"/>
      <c r="C69" s="14" t="s">
        <v>72</v>
      </c>
      <c r="D69" s="15">
        <v>0</v>
      </c>
      <c r="E69" s="15">
        <v>0</v>
      </c>
      <c r="F69" s="15">
        <f t="shared" si="0"/>
        <v>0</v>
      </c>
      <c r="G69" s="15">
        <v>0</v>
      </c>
      <c r="H69" s="15">
        <v>0</v>
      </c>
      <c r="I69" s="15">
        <f t="shared" si="1"/>
        <v>0</v>
      </c>
    </row>
    <row r="70" spans="2:9" x14ac:dyDescent="0.25">
      <c r="B70" s="18" t="s">
        <v>73</v>
      </c>
      <c r="C70" s="19"/>
      <c r="D70" s="17">
        <f>SUM(D71:D73)</f>
        <v>0</v>
      </c>
      <c r="E70" s="17">
        <f>SUM(E71:E73)</f>
        <v>0</v>
      </c>
      <c r="F70" s="15">
        <f t="shared" si="0"/>
        <v>0</v>
      </c>
      <c r="G70" s="17">
        <f>SUM(G71:G73)</f>
        <v>0</v>
      </c>
      <c r="H70" s="17">
        <f>SUM(H71:H73)</f>
        <v>0</v>
      </c>
      <c r="I70" s="17">
        <f t="shared" si="1"/>
        <v>0</v>
      </c>
    </row>
    <row r="71" spans="2:9" x14ac:dyDescent="0.25">
      <c r="B71" s="13"/>
      <c r="C71" s="14" t="s">
        <v>74</v>
      </c>
      <c r="D71" s="16">
        <v>0</v>
      </c>
      <c r="E71" s="16">
        <v>0</v>
      </c>
      <c r="F71" s="15">
        <f t="shared" si="0"/>
        <v>0</v>
      </c>
      <c r="G71" s="16">
        <v>0</v>
      </c>
      <c r="H71" s="16">
        <v>0</v>
      </c>
      <c r="I71" s="16">
        <f t="shared" si="1"/>
        <v>0</v>
      </c>
    </row>
    <row r="72" spans="2:9" x14ac:dyDescent="0.25">
      <c r="B72" s="13"/>
      <c r="C72" s="14" t="s">
        <v>75</v>
      </c>
      <c r="D72" s="16">
        <v>0</v>
      </c>
      <c r="E72" s="16">
        <v>0</v>
      </c>
      <c r="F72" s="15">
        <f t="shared" si="0"/>
        <v>0</v>
      </c>
      <c r="G72" s="16">
        <v>0</v>
      </c>
      <c r="H72" s="16">
        <v>0</v>
      </c>
      <c r="I72" s="16">
        <f t="shared" si="1"/>
        <v>0</v>
      </c>
    </row>
    <row r="73" spans="2:9" x14ac:dyDescent="0.25">
      <c r="B73" s="13"/>
      <c r="C73" s="14" t="s">
        <v>76</v>
      </c>
      <c r="D73" s="16">
        <v>0</v>
      </c>
      <c r="E73" s="16">
        <v>0</v>
      </c>
      <c r="F73" s="15">
        <v>0</v>
      </c>
      <c r="G73" s="16">
        <v>0</v>
      </c>
      <c r="H73" s="16">
        <v>0</v>
      </c>
      <c r="I73" s="16">
        <f t="shared" si="1"/>
        <v>0</v>
      </c>
    </row>
    <row r="74" spans="2:9" x14ac:dyDescent="0.25">
      <c r="B74" s="9" t="s">
        <v>77</v>
      </c>
      <c r="C74" s="10"/>
      <c r="D74" s="17">
        <f>SUM(D75:D81)</f>
        <v>0</v>
      </c>
      <c r="E74" s="17">
        <f>SUM(E75:E81)</f>
        <v>0</v>
      </c>
      <c r="F74" s="17">
        <f t="shared" si="0"/>
        <v>0</v>
      </c>
      <c r="G74" s="17">
        <f>SUM(G75:G81)</f>
        <v>0</v>
      </c>
      <c r="H74" s="17">
        <f>SUM(H75:H81)</f>
        <v>0</v>
      </c>
      <c r="I74" s="17">
        <f t="shared" si="1"/>
        <v>0</v>
      </c>
    </row>
    <row r="75" spans="2:9" x14ac:dyDescent="0.25">
      <c r="B75" s="13"/>
      <c r="C75" s="14" t="s">
        <v>78</v>
      </c>
      <c r="D75" s="16">
        <v>0</v>
      </c>
      <c r="E75" s="16">
        <v>0</v>
      </c>
      <c r="F75" s="15">
        <f t="shared" si="0"/>
        <v>0</v>
      </c>
      <c r="G75" s="16">
        <v>0</v>
      </c>
      <c r="H75" s="16">
        <v>0</v>
      </c>
      <c r="I75" s="16">
        <f t="shared" ref="I75:I81" si="2">+F75-G75</f>
        <v>0</v>
      </c>
    </row>
    <row r="76" spans="2:9" x14ac:dyDescent="0.25">
      <c r="B76" s="13"/>
      <c r="C76" s="14" t="s">
        <v>79</v>
      </c>
      <c r="D76" s="16">
        <v>0</v>
      </c>
      <c r="E76" s="16">
        <v>0</v>
      </c>
      <c r="F76" s="15">
        <f t="shared" ref="F76:F81" si="3">+D76+E76</f>
        <v>0</v>
      </c>
      <c r="G76" s="16">
        <v>0</v>
      </c>
      <c r="H76" s="16">
        <v>0</v>
      </c>
      <c r="I76" s="16">
        <f t="shared" si="2"/>
        <v>0</v>
      </c>
    </row>
    <row r="77" spans="2:9" x14ac:dyDescent="0.25">
      <c r="B77" s="13"/>
      <c r="C77" s="14" t="s">
        <v>80</v>
      </c>
      <c r="D77" s="16">
        <v>0</v>
      </c>
      <c r="E77" s="16">
        <v>0</v>
      </c>
      <c r="F77" s="15">
        <f t="shared" si="3"/>
        <v>0</v>
      </c>
      <c r="G77" s="16">
        <v>0</v>
      </c>
      <c r="H77" s="16">
        <v>0</v>
      </c>
      <c r="I77" s="16">
        <f t="shared" si="2"/>
        <v>0</v>
      </c>
    </row>
    <row r="78" spans="2:9" x14ac:dyDescent="0.25">
      <c r="B78" s="13"/>
      <c r="C78" s="14" t="s">
        <v>81</v>
      </c>
      <c r="D78" s="16">
        <v>0</v>
      </c>
      <c r="E78" s="16">
        <v>0</v>
      </c>
      <c r="F78" s="15">
        <f t="shared" si="3"/>
        <v>0</v>
      </c>
      <c r="G78" s="16">
        <v>0</v>
      </c>
      <c r="H78" s="16">
        <v>0</v>
      </c>
      <c r="I78" s="16">
        <f t="shared" si="2"/>
        <v>0</v>
      </c>
    </row>
    <row r="79" spans="2:9" x14ac:dyDescent="0.25">
      <c r="B79" s="13"/>
      <c r="C79" s="14" t="s">
        <v>82</v>
      </c>
      <c r="D79" s="16">
        <v>0</v>
      </c>
      <c r="E79" s="16">
        <v>0</v>
      </c>
      <c r="F79" s="15">
        <f t="shared" si="3"/>
        <v>0</v>
      </c>
      <c r="G79" s="16">
        <v>0</v>
      </c>
      <c r="H79" s="16">
        <v>0</v>
      </c>
      <c r="I79" s="16">
        <f t="shared" si="2"/>
        <v>0</v>
      </c>
    </row>
    <row r="80" spans="2:9" x14ac:dyDescent="0.25">
      <c r="B80" s="13"/>
      <c r="C80" s="14" t="s">
        <v>83</v>
      </c>
      <c r="D80" s="16">
        <v>0</v>
      </c>
      <c r="E80" s="16">
        <v>0</v>
      </c>
      <c r="F80" s="15">
        <f t="shared" si="3"/>
        <v>0</v>
      </c>
      <c r="G80" s="16">
        <v>0</v>
      </c>
      <c r="H80" s="16">
        <v>0</v>
      </c>
      <c r="I80" s="16">
        <f t="shared" si="2"/>
        <v>0</v>
      </c>
    </row>
    <row r="81" spans="1:12" x14ac:dyDescent="0.25">
      <c r="B81" s="13"/>
      <c r="C81" s="14" t="s">
        <v>84</v>
      </c>
      <c r="D81" s="16">
        <v>0</v>
      </c>
      <c r="E81" s="16">
        <v>0</v>
      </c>
      <c r="F81" s="15">
        <f t="shared" si="3"/>
        <v>0</v>
      </c>
      <c r="G81" s="16">
        <v>0</v>
      </c>
      <c r="H81" s="16">
        <v>0</v>
      </c>
      <c r="I81" s="16">
        <f t="shared" si="2"/>
        <v>0</v>
      </c>
    </row>
    <row r="82" spans="1:12" s="25" customFormat="1" x14ac:dyDescent="0.25">
      <c r="A82" s="20"/>
      <c r="B82" s="21"/>
      <c r="C82" s="22" t="s">
        <v>85</v>
      </c>
      <c r="D82" s="23">
        <f t="shared" ref="D82:I82" si="4">+D10+D18+D28+D38+D48+D58+D62+D70+D74</f>
        <v>1029400000.0009998</v>
      </c>
      <c r="E82" s="23">
        <f t="shared" si="4"/>
        <v>8674553.1099999994</v>
      </c>
      <c r="F82" s="23">
        <f t="shared" si="4"/>
        <v>1038074553.1109998</v>
      </c>
      <c r="G82" s="23">
        <f t="shared" si="4"/>
        <v>445946764.99999994</v>
      </c>
      <c r="H82" s="23">
        <f t="shared" si="4"/>
        <v>443184608.39000005</v>
      </c>
      <c r="I82" s="23">
        <f t="shared" si="4"/>
        <v>592127788.11099982</v>
      </c>
      <c r="J82" s="20"/>
      <c r="K82" s="24"/>
      <c r="L82" s="24"/>
    </row>
    <row r="83" spans="1:12" x14ac:dyDescent="0.25">
      <c r="D83" s="27"/>
      <c r="E83" s="27"/>
      <c r="F83" s="27"/>
      <c r="G83" s="27"/>
      <c r="H83" s="27"/>
      <c r="I83" s="27"/>
    </row>
    <row r="84" spans="1:12" ht="15.75" x14ac:dyDescent="0.25">
      <c r="D84" s="28"/>
      <c r="E84" s="28"/>
      <c r="F84" s="28"/>
      <c r="G84" s="29"/>
      <c r="H84" s="28"/>
      <c r="I84" s="28"/>
    </row>
    <row r="85" spans="1:12" x14ac:dyDescent="0.25">
      <c r="G85" s="30"/>
    </row>
    <row r="87" spans="1:12" x14ac:dyDescent="0.25">
      <c r="C87" s="31"/>
    </row>
    <row r="88" spans="1:12" x14ac:dyDescent="0.25">
      <c r="C88" s="31"/>
      <c r="H88" s="32"/>
      <c r="I88" s="32"/>
    </row>
    <row r="89" spans="1:12" x14ac:dyDescent="0.25">
      <c r="C89" s="31"/>
    </row>
    <row r="125" spans="9:9" x14ac:dyDescent="0.25">
      <c r="I125" s="26">
        <v>53443.5</v>
      </c>
    </row>
    <row r="170" spans="9:9" x14ac:dyDescent="0.25">
      <c r="I170" s="26">
        <v>7405.41</v>
      </c>
    </row>
    <row r="189" spans="9:9" x14ac:dyDescent="0.25">
      <c r="I189" s="26">
        <v>64731.51</v>
      </c>
    </row>
  </sheetData>
  <mergeCells count="17"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  <mergeCell ref="B1:I1"/>
    <mergeCell ref="B2:I2"/>
    <mergeCell ref="B3:I3"/>
    <mergeCell ref="B4:I4"/>
    <mergeCell ref="B5:I5"/>
    <mergeCell ref="B7:C9"/>
    <mergeCell ref="D7:H7"/>
    <mergeCell ref="I7:I8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colBreaks count="1" manualBreakCount="1">
    <brk id="9" max="9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2021-07-14T20:44:51Z</dcterms:created>
  <dcterms:modified xsi:type="dcterms:W3CDTF">2021-07-14T20:59:38Z</dcterms:modified>
</cp:coreProperties>
</file>