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430" windowHeight="4065"/>
  </bookViews>
  <sheets>
    <sheet name="FORMATO_6a" sheetId="2" r:id="rId1"/>
  </sheets>
  <definedNames>
    <definedName name="_xlnm.Print_Area" localSheetId="0">FORMATO_6a!$A$10:$H$181</definedName>
    <definedName name="_xlnm.Print_Titles" localSheetId="0">FORMATO_6a!$1:$9</definedName>
  </definedNames>
  <calcPr calcId="145621"/>
</workbook>
</file>

<file path=xl/calcChain.xml><?xml version="1.0" encoding="utf-8"?>
<calcChain xmlns="http://schemas.openxmlformats.org/spreadsheetml/2006/main">
  <c r="E48" i="2" l="1"/>
  <c r="E47" i="2"/>
  <c r="E46" i="2"/>
  <c r="E44" i="2"/>
  <c r="E42" i="2"/>
  <c r="E41" i="2"/>
  <c r="E40" i="2"/>
  <c r="E67" i="2"/>
  <c r="E66" i="2"/>
  <c r="E65" i="2"/>
  <c r="E64" i="2"/>
  <c r="E17" i="2" l="1"/>
  <c r="E27" i="2"/>
  <c r="E22" i="2"/>
  <c r="E58" i="2" l="1"/>
  <c r="E57" i="2"/>
  <c r="E56" i="2"/>
  <c r="E54" i="2"/>
  <c r="E60" i="2"/>
  <c r="C59" i="2" l="1"/>
  <c r="C63" i="2" l="1"/>
  <c r="C19" i="2"/>
  <c r="E83" i="2" l="1"/>
  <c r="H83" i="2" s="1"/>
  <c r="E82" i="2"/>
  <c r="H82" i="2" s="1"/>
  <c r="E81" i="2"/>
  <c r="H81" i="2" s="1"/>
  <c r="E80" i="2"/>
  <c r="H80" i="2" s="1"/>
  <c r="E79" i="2"/>
  <c r="H79" i="2" s="1"/>
  <c r="E78" i="2"/>
  <c r="H78" i="2" s="1"/>
  <c r="E77" i="2"/>
  <c r="H77" i="2" s="1"/>
  <c r="E75" i="2"/>
  <c r="H75" i="2" s="1"/>
  <c r="E74" i="2"/>
  <c r="H74" i="2" s="1"/>
  <c r="E73" i="2"/>
  <c r="H73" i="2" s="1"/>
  <c r="H67" i="2"/>
  <c r="H66" i="2"/>
  <c r="H65" i="2"/>
  <c r="H64" i="2"/>
  <c r="E62" i="2"/>
  <c r="H62" i="2" s="1"/>
  <c r="H60" i="2"/>
  <c r="H58" i="2"/>
  <c r="H57" i="2"/>
  <c r="H54" i="2"/>
  <c r="H48" i="2"/>
  <c r="H47" i="2"/>
  <c r="H46" i="2"/>
  <c r="H44" i="2"/>
  <c r="H42" i="2"/>
  <c r="H40" i="2"/>
  <c r="H27" i="2"/>
  <c r="H22" i="2"/>
  <c r="H17" i="2"/>
  <c r="H56" i="2"/>
  <c r="H41" i="2"/>
  <c r="H76" i="2" l="1"/>
  <c r="E76" i="2"/>
  <c r="D76" i="2"/>
  <c r="D72" i="2" l="1"/>
  <c r="E72" i="2"/>
  <c r="H72" i="2" l="1"/>
  <c r="C39" i="2" l="1"/>
  <c r="C49" i="2" l="1"/>
  <c r="C29" i="2"/>
  <c r="C11" i="2"/>
  <c r="C10" i="2" l="1"/>
  <c r="C162" i="2" l="1"/>
  <c r="E68" i="2" l="1"/>
  <c r="D63" i="2"/>
  <c r="G63" i="2"/>
  <c r="F63" i="2" l="1"/>
  <c r="E63" i="2"/>
  <c r="H68" i="2" l="1"/>
  <c r="H63" i="2" s="1"/>
  <c r="E37" i="2" l="1"/>
  <c r="E35" i="2"/>
  <c r="E25" i="2"/>
  <c r="E45" i="2"/>
  <c r="E52" i="2"/>
  <c r="E53" i="2"/>
  <c r="G39" i="2" l="1"/>
  <c r="H45" i="2"/>
  <c r="H35" i="2"/>
  <c r="H37" i="2"/>
  <c r="H53" i="2"/>
  <c r="H52" i="2"/>
  <c r="D39" i="2"/>
  <c r="E43" i="2"/>
  <c r="E38" i="2"/>
  <c r="E26" i="2"/>
  <c r="F39" i="2"/>
  <c r="G59" i="2"/>
  <c r="E55" i="2"/>
  <c r="E36" i="2"/>
  <c r="E51" i="2"/>
  <c r="E32" i="2"/>
  <c r="E24" i="2"/>
  <c r="E33" i="2"/>
  <c r="H33" i="2" s="1"/>
  <c r="E34" i="2"/>
  <c r="H34" i="2" s="1"/>
  <c r="E31" i="2"/>
  <c r="E28" i="2"/>
  <c r="E23" i="2"/>
  <c r="E21" i="2"/>
  <c r="H32" i="2" l="1"/>
  <c r="H51" i="2"/>
  <c r="H36" i="2"/>
  <c r="F29" i="2"/>
  <c r="H31" i="2"/>
  <c r="G29" i="2"/>
  <c r="H43" i="2"/>
  <c r="H39" i="2" s="1"/>
  <c r="E39" i="2"/>
  <c r="F59" i="2"/>
  <c r="D59" i="2"/>
  <c r="E61" i="2"/>
  <c r="H38" i="2"/>
  <c r="G49" i="2"/>
  <c r="E50" i="2"/>
  <c r="D49" i="2"/>
  <c r="H55" i="2"/>
  <c r="H25" i="2"/>
  <c r="H28" i="2"/>
  <c r="H24" i="2"/>
  <c r="H26" i="2"/>
  <c r="H21" i="2"/>
  <c r="E14" i="2"/>
  <c r="E16" i="2"/>
  <c r="E15" i="2"/>
  <c r="E13" i="2"/>
  <c r="E18" i="2"/>
  <c r="F49" i="2"/>
  <c r="H16" i="2" l="1"/>
  <c r="H13" i="2"/>
  <c r="H15" i="2"/>
  <c r="H18" i="2"/>
  <c r="E49" i="2"/>
  <c r="H50" i="2"/>
  <c r="H49" i="2" s="1"/>
  <c r="E59" i="2"/>
  <c r="H61" i="2"/>
  <c r="H59" i="2" s="1"/>
  <c r="H14" i="2"/>
  <c r="E30" i="2"/>
  <c r="D29" i="2"/>
  <c r="E20" i="2" l="1"/>
  <c r="D19" i="2"/>
  <c r="E29" i="2"/>
  <c r="H30" i="2"/>
  <c r="H29" i="2" s="1"/>
  <c r="H23" i="2" l="1"/>
  <c r="F19" i="2"/>
  <c r="H20" i="2"/>
  <c r="E19" i="2"/>
  <c r="G19" i="2"/>
  <c r="H19" i="2" l="1"/>
  <c r="G11" i="2" l="1"/>
  <c r="G10" i="2" l="1"/>
  <c r="E12" i="2" l="1"/>
  <c r="D11" i="2"/>
  <c r="G162" i="2"/>
  <c r="F11" i="2"/>
  <c r="F10" i="2" l="1"/>
  <c r="D10" i="2"/>
  <c r="H12" i="2"/>
  <c r="H11" i="2" s="1"/>
  <c r="H10" i="2" s="1"/>
  <c r="H162" i="2" s="1"/>
  <c r="E11" i="2"/>
  <c r="E10" i="2" s="1"/>
  <c r="E162" i="2" s="1"/>
  <c r="F162" i="2" l="1"/>
  <c r="D162" i="2"/>
</calcChain>
</file>

<file path=xl/sharedStrings.xml><?xml version="1.0" encoding="utf-8"?>
<sst xmlns="http://schemas.openxmlformats.org/spreadsheetml/2006/main" count="162" uniqueCount="89">
  <si>
    <t>(PESOS)</t>
  </si>
  <si>
    <t>Concepto (c)</t>
  </si>
  <si>
    <t>Aprobado (d)</t>
  </si>
  <si>
    <t>Devengado</t>
  </si>
  <si>
    <t xml:space="preserve">Pagado 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</si>
  <si>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</si>
  <si>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</si>
  <si>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</si>
  <si>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</si>
  <si>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</si>
  <si>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</si>
  <si>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</si>
  <si>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</si>
  <si>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</si>
  <si>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</si>
  <si>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</si>
  <si>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</si>
  <si>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</si>
  <si>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</si>
  <si>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</si>
  <si>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</si>
  <si>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</si>
  <si>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</si>
  <si>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</si>
  <si>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</si>
  <si>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</si>
  <si>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</si>
  <si>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</si>
  <si>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</si>
  <si>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</si>
  <si>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</si>
  <si>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</si>
  <si>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</si>
  <si>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</si>
  <si>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</si>
  <si>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</si>
  <si>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</si>
  <si>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</si>
  <si>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</si>
  <si>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</si>
  <si>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</si>
  <si>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</si>
  <si>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</si>
  <si>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</si>
  <si>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</si>
  <si>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</si>
  <si>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</si>
  <si>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</si>
  <si>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</si>
  <si>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</si>
  <si>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</si>
  <si>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</si>
  <si>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</si>
  <si>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</si>
  <si>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</si>
  <si>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</si>
  <si>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</si>
  <si>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</si>
  <si>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</si>
  <si>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</si>
  <si>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</si>
  <si>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</si>
  <si>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</si>
  <si>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</si>
  <si>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</si>
  <si>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</si>
  <si>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</si>
  <si>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</si>
  <si>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</si>
  <si>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</si>
  <si>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</si>
  <si>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</si>
  <si>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</si>
  <si>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</si>
  <si>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</si>
  <si>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</si>
  <si>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</si>
  <si>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</si>
  <si>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</si>
  <si>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</si>
  <si>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</si>
  <si>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</si>
  <si>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</si>
  <si>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</si>
  <si>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</si>
  <si>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</si>
  <si>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JUDICIAL DEL ESTADO DE BAJA CALIFORNIA</t>
  </si>
  <si>
    <t>Estado Analítico del Ejercicio del Presupuesto de Egresos Detallado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</si>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</sst>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Times New Roman"/>
      <family val="1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8" fillId="0" borderId="0" applyFont="0" applyFill="0" applyBorder="0" applyAlignment="0" applyProtection="0">
      <alignment vertical="top"/>
    </xf>
    <xf numFmtId="0" fontId="8" fillId="0" borderId="0">
      <alignment vertical="top"/>
    </xf>
  </cellStyleXfs>
  <cellXfs count="46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40" fontId="2" fillId="0" borderId="2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175</xdr:row>
      <xdr:rowOff>95250</xdr:rowOff>
    </xdr:from>
    <xdr:to>
      <xdr:col>1</xdr:col>
      <xdr:colOff>2390776</xdr:colOff>
      <xdr:row>182</xdr:row>
      <xdr:rowOff>57150</xdr:rowOff>
    </xdr:to>
    <xdr:sp macro="" textlink="">
      <xdr:nvSpPr>
        <xdr:cNvPr id="2" name="1 CuadroTexto"/>
        <xdr:cNvSpPr txBox="1"/>
      </xdr:nvSpPr>
      <xdr:spPr>
        <a:xfrm>
          <a:off x="371475" y="266795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466725</xdr:colOff>
      <xdr:row>175</xdr:row>
      <xdr:rowOff>114300</xdr:rowOff>
    </xdr:from>
    <xdr:to>
      <xdr:col>6</xdr:col>
      <xdr:colOff>76200</xdr:colOff>
      <xdr:row>182</xdr:row>
      <xdr:rowOff>9525</xdr:rowOff>
    </xdr:to>
    <xdr:sp macro="" textlink="">
      <xdr:nvSpPr>
        <xdr:cNvPr id="3" name="2 CuadroTexto"/>
        <xdr:cNvSpPr txBox="1"/>
      </xdr:nvSpPr>
      <xdr:spPr>
        <a:xfrm>
          <a:off x="6457950" y="26698575"/>
          <a:ext cx="27051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abSelected="1" zoomScaleNormal="100" workbookViewId="0">
      <selection activeCell="D71" sqref="D71"/>
    </sheetView>
  </sheetViews>
  <sheetFormatPr baseColWidth="10" defaultRowHeight="12" x14ac:dyDescent="0.2"/>
  <cols>
    <col min="1" max="1" width="11.42578125" style="2"/>
    <col min="2" max="2" width="65.140625" style="2" customWidth="1"/>
    <col min="3" max="3" width="14.7109375" style="2" customWidth="1"/>
    <col min="4" max="4" width="16.42578125" style="2" customWidth="1"/>
    <col min="5" max="5" width="15.140625" style="2" customWidth="1"/>
    <col min="6" max="6" width="14.85546875" style="2" customWidth="1"/>
    <col min="7" max="7" width="15.42578125" style="2" customWidth="1"/>
    <col min="8" max="8" width="14.7109375" style="2" bestFit="1" customWidth="1"/>
    <col min="9" max="9" width="11.42578125" style="2" customWidth="1"/>
    <col min="10" max="16384" width="11.42578125" style="2"/>
  </cols>
  <sheetData>
    <row r="1" spans="1:8" ht="12.75" thickBot="1" x14ac:dyDescent="0.25">
      <c r="B1" s="4"/>
    </row>
    <row r="2" spans="1:8" x14ac:dyDescent="0.2">
      <c r="A2" s="26" t="s">
        <v>86</v>
      </c>
      <c r="B2" s="27"/>
      <c r="C2" s="27"/>
      <c r="D2" s="27"/>
      <c r="E2" s="27"/>
      <c r="F2" s="27"/>
      <c r="G2" s="27"/>
      <c r="H2" s="28"/>
    </row>
    <row r="3" spans="1:8" x14ac:dyDescent="0.2">
      <c r="A3" s="22" t="s">
        <v>87</v>
      </c>
      <c r="B3" s="23"/>
      <c r="C3" s="23"/>
      <c r="D3" s="23"/>
      <c r="E3" s="23"/>
      <c r="F3" s="23"/>
      <c r="G3" s="23"/>
      <c r="H3" s="29"/>
    </row>
    <row r="4" spans="1:8" x14ac:dyDescent="0.2">
      <c r="A4" s="22" t="s">
        <v>5</v>
      </c>
      <c r="B4" s="23"/>
      <c r="C4" s="23"/>
      <c r="D4" s="23"/>
      <c r="E4" s="23"/>
      <c r="F4" s="23"/>
      <c r="G4" s="23"/>
      <c r="H4" s="29"/>
    </row>
    <row r="5" spans="1:8" x14ac:dyDescent="0.2">
      <c r="A5" s="22" t="s">
        <v>88</v>
      </c>
      <c r="B5" s="23"/>
      <c r="C5" s="23"/>
      <c r="D5" s="23"/>
      <c r="E5" s="23"/>
      <c r="F5" s="23"/>
      <c r="G5" s="23"/>
      <c r="H5" s="29"/>
    </row>
    <row r="6" spans="1:8" ht="12.75" thickBot="1" x14ac:dyDescent="0.25">
      <c r="A6" s="30" t="s">
        <v>0</v>
      </c>
      <c r="B6" s="31"/>
      <c r="C6" s="31"/>
      <c r="D6" s="31"/>
      <c r="E6" s="31"/>
      <c r="F6" s="31"/>
      <c r="G6" s="31"/>
      <c r="H6" s="32"/>
    </row>
    <row r="7" spans="1:8" ht="12.75" thickBot="1" x14ac:dyDescent="0.25">
      <c r="A7" s="26" t="s">
        <v>1</v>
      </c>
      <c r="B7" s="33"/>
      <c r="C7" s="35" t="s">
        <v>6</v>
      </c>
      <c r="D7" s="36"/>
      <c r="E7" s="36"/>
      <c r="F7" s="36"/>
      <c r="G7" s="37"/>
      <c r="H7" s="20" t="s">
        <v>7</v>
      </c>
    </row>
    <row r="8" spans="1:8" ht="12.75" thickBot="1" x14ac:dyDescent="0.25">
      <c r="A8" s="30"/>
      <c r="B8" s="34"/>
      <c r="C8" s="3" t="s">
        <v>2</v>
      </c>
      <c r="D8" s="3" t="s">
        <v>8</v>
      </c>
      <c r="E8" s="3" t="s">
        <v>9</v>
      </c>
      <c r="F8" s="3" t="s">
        <v>3</v>
      </c>
      <c r="G8" s="3" t="s">
        <v>4</v>
      </c>
      <c r="H8" s="21"/>
    </row>
    <row r="9" spans="1:8" x14ac:dyDescent="0.2">
      <c r="A9" s="38"/>
      <c r="B9" s="39"/>
      <c r="C9" s="15"/>
      <c r="D9" s="15"/>
      <c r="E9" s="15"/>
      <c r="F9" s="15"/>
      <c r="G9" s="15"/>
      <c r="H9" s="15"/>
    </row>
    <row r="10" spans="1:8" x14ac:dyDescent="0.2">
      <c r="A10" s="24" t="s">
        <v>10</v>
      </c>
      <c r="B10" s="25"/>
      <c r="C10" s="15">
        <f>C11+C19+C29+C39+C49+C59+C63+C72+C76</f>
        <v>1029400000.0009998</v>
      </c>
      <c r="D10" s="15">
        <f t="shared" ref="D10:G10" si="0">D11+D19+D29+D39+D49+D59+D63+D72+D76</f>
        <v>92352614.99000001</v>
      </c>
      <c r="E10" s="15">
        <f t="shared" si="0"/>
        <v>1121752614.9909999</v>
      </c>
      <c r="F10" s="15">
        <f t="shared" si="0"/>
        <v>702510718.47000003</v>
      </c>
      <c r="G10" s="15">
        <f t="shared" si="0"/>
        <v>688716198.31000006</v>
      </c>
      <c r="H10" s="15">
        <f>H11+H19+H29+H39+H49+H59+H63+H72+H76</f>
        <v>419241896.52100009</v>
      </c>
    </row>
    <row r="11" spans="1:8" x14ac:dyDescent="0.2">
      <c r="A11" s="24" t="s">
        <v>11</v>
      </c>
      <c r="B11" s="25"/>
      <c r="C11" s="15">
        <f>C12+C13+C14+C15+C16+C17+C18</f>
        <v>970798083.08999991</v>
      </c>
      <c r="D11" s="15">
        <f t="shared" ref="D11:H11" si="1">D12+D13+D14+D15+D16+D17+D18</f>
        <v>29147863.109999999</v>
      </c>
      <c r="E11" s="15">
        <f t="shared" si="1"/>
        <v>999945946.20000005</v>
      </c>
      <c r="F11" s="15">
        <f t="shared" si="1"/>
        <v>646591917.91999996</v>
      </c>
      <c r="G11" s="15">
        <f t="shared" si="1"/>
        <v>634383598.25999999</v>
      </c>
      <c r="H11" s="15">
        <f t="shared" si="1"/>
        <v>353354028.28000009</v>
      </c>
    </row>
    <row r="12" spans="1:8" x14ac:dyDescent="0.2">
      <c r="A12" s="5"/>
      <c r="B12" s="9" t="s">
        <v>12</v>
      </c>
      <c r="C12" s="16">
        <v>380939334.19999999</v>
      </c>
      <c r="D12" s="16">
        <v>14768834.449999999</v>
      </c>
      <c r="E12" s="16">
        <f t="shared" ref="E12:E18" si="2">C12+D12</f>
        <v>395708168.64999998</v>
      </c>
      <c r="F12" s="16">
        <v>277716378.64999998</v>
      </c>
      <c r="G12" s="16">
        <v>277778658.29000002</v>
      </c>
      <c r="H12" s="16">
        <f>E12-F12</f>
        <v>117991790</v>
      </c>
    </row>
    <row r="13" spans="1:8" x14ac:dyDescent="0.2">
      <c r="A13" s="5"/>
      <c r="B13" s="9" t="s">
        <v>13</v>
      </c>
      <c r="C13" s="16">
        <v>2248027.71</v>
      </c>
      <c r="D13" s="16">
        <v>0</v>
      </c>
      <c r="E13" s="16">
        <f t="shared" si="2"/>
        <v>2248027.71</v>
      </c>
      <c r="F13" s="16">
        <v>2244224.7000000002</v>
      </c>
      <c r="G13" s="16">
        <v>2155047.69</v>
      </c>
      <c r="H13" s="16">
        <f t="shared" ref="H13:H75" si="3">E13-F13</f>
        <v>3803.0099999997765</v>
      </c>
    </row>
    <row r="14" spans="1:8" x14ac:dyDescent="0.2">
      <c r="A14" s="5"/>
      <c r="B14" s="9" t="s">
        <v>14</v>
      </c>
      <c r="C14" s="16">
        <v>295155647.72000003</v>
      </c>
      <c r="D14" s="16">
        <v>4433664.68</v>
      </c>
      <c r="E14" s="16">
        <f t="shared" si="2"/>
        <v>299589312.40000004</v>
      </c>
      <c r="F14" s="16">
        <v>161012191.89999998</v>
      </c>
      <c r="G14" s="16">
        <v>161012191.89999998</v>
      </c>
      <c r="H14" s="16">
        <f t="shared" si="3"/>
        <v>138577120.50000006</v>
      </c>
    </row>
    <row r="15" spans="1:8" x14ac:dyDescent="0.2">
      <c r="A15" s="5"/>
      <c r="B15" s="9" t="s">
        <v>15</v>
      </c>
      <c r="C15" s="16">
        <v>111274638.67999999</v>
      </c>
      <c r="D15" s="16">
        <v>3908702.84</v>
      </c>
      <c r="E15" s="16">
        <f t="shared" si="2"/>
        <v>115183341.52</v>
      </c>
      <c r="F15" s="16">
        <v>82879813.390000001</v>
      </c>
      <c r="G15" s="16">
        <v>70718132.100000009</v>
      </c>
      <c r="H15" s="16">
        <f t="shared" si="3"/>
        <v>32303528.129999995</v>
      </c>
    </row>
    <row r="16" spans="1:8" x14ac:dyDescent="0.2">
      <c r="A16" s="5"/>
      <c r="B16" s="9" t="s">
        <v>16</v>
      </c>
      <c r="C16" s="16">
        <v>167017148.78</v>
      </c>
      <c r="D16" s="16">
        <v>5994842.1400000006</v>
      </c>
      <c r="E16" s="16">
        <f t="shared" si="2"/>
        <v>173011990.92000002</v>
      </c>
      <c r="F16" s="16">
        <v>114610179.27999999</v>
      </c>
      <c r="G16" s="16">
        <v>114590438.27999999</v>
      </c>
      <c r="H16" s="16">
        <f t="shared" si="3"/>
        <v>58401811.64000003</v>
      </c>
    </row>
    <row r="17" spans="1:8" x14ac:dyDescent="0.2">
      <c r="A17" s="5"/>
      <c r="B17" s="9" t="s">
        <v>17</v>
      </c>
      <c r="C17" s="16">
        <v>0</v>
      </c>
      <c r="D17" s="16">
        <v>0</v>
      </c>
      <c r="E17" s="16">
        <f t="shared" si="2"/>
        <v>0</v>
      </c>
      <c r="F17" s="16">
        <v>0</v>
      </c>
      <c r="G17" s="16">
        <v>0</v>
      </c>
      <c r="H17" s="16">
        <f t="shared" si="3"/>
        <v>0</v>
      </c>
    </row>
    <row r="18" spans="1:8" x14ac:dyDescent="0.2">
      <c r="A18" s="5"/>
      <c r="B18" s="9" t="s">
        <v>18</v>
      </c>
      <c r="C18" s="16">
        <v>14163286</v>
      </c>
      <c r="D18" s="16">
        <v>41819</v>
      </c>
      <c r="E18" s="16">
        <f t="shared" si="2"/>
        <v>14205105</v>
      </c>
      <c r="F18" s="16">
        <v>8129130</v>
      </c>
      <c r="G18" s="16">
        <v>8129130</v>
      </c>
      <c r="H18" s="16">
        <f t="shared" si="3"/>
        <v>6075975</v>
      </c>
    </row>
    <row r="19" spans="1:8" ht="12" customHeight="1" x14ac:dyDescent="0.2">
      <c r="A19" s="24" t="s">
        <v>19</v>
      </c>
      <c r="B19" s="25"/>
      <c r="C19" s="15">
        <f t="shared" ref="C19:D19" si="4">C20+C21+C22+C23+C24+C25+C26+C27+C28</f>
        <v>8188101.0810000002</v>
      </c>
      <c r="D19" s="15">
        <f t="shared" si="4"/>
        <v>6799772.5299999993</v>
      </c>
      <c r="E19" s="15">
        <f t="shared" ref="E19:H19" si="5">E20+E21+E22+E23+E24+E25+E26+E27+E28</f>
        <v>14987873.611000001</v>
      </c>
      <c r="F19" s="15">
        <f t="shared" si="5"/>
        <v>7843250.9500000002</v>
      </c>
      <c r="G19" s="15">
        <f t="shared" si="5"/>
        <v>7723863.5899999999</v>
      </c>
      <c r="H19" s="15">
        <f t="shared" si="5"/>
        <v>7144622.6610000003</v>
      </c>
    </row>
    <row r="20" spans="1:8" x14ac:dyDescent="0.2">
      <c r="A20" s="5"/>
      <c r="B20" s="9" t="s">
        <v>20</v>
      </c>
      <c r="C20" s="16">
        <v>1549733.7349999999</v>
      </c>
      <c r="D20" s="16">
        <v>2379871</v>
      </c>
      <c r="E20" s="16">
        <f t="shared" ref="E20:E28" si="6">C20+D20</f>
        <v>3929604.7349999999</v>
      </c>
      <c r="F20" s="16">
        <v>1300230.0899999999</v>
      </c>
      <c r="G20" s="16">
        <v>1236444.8</v>
      </c>
      <c r="H20" s="16">
        <f t="shared" si="3"/>
        <v>2629374.645</v>
      </c>
    </row>
    <row r="21" spans="1:8" x14ac:dyDescent="0.2">
      <c r="A21" s="5"/>
      <c r="B21" s="9" t="s">
        <v>21</v>
      </c>
      <c r="C21" s="16">
        <v>206000</v>
      </c>
      <c r="D21" s="16">
        <v>205540</v>
      </c>
      <c r="E21" s="16">
        <f t="shared" si="6"/>
        <v>411540</v>
      </c>
      <c r="F21" s="16">
        <v>185476.36</v>
      </c>
      <c r="G21" s="16">
        <v>182885.76000000001</v>
      </c>
      <c r="H21" s="16">
        <f t="shared" si="3"/>
        <v>226063.64</v>
      </c>
    </row>
    <row r="22" spans="1:8" x14ac:dyDescent="0.2">
      <c r="A22" s="5"/>
      <c r="B22" s="9" t="s">
        <v>22</v>
      </c>
      <c r="C22" s="16">
        <v>0</v>
      </c>
      <c r="D22" s="16">
        <v>0</v>
      </c>
      <c r="E22" s="16">
        <f t="shared" si="6"/>
        <v>0</v>
      </c>
      <c r="F22" s="16">
        <v>0</v>
      </c>
      <c r="G22" s="16">
        <v>0</v>
      </c>
      <c r="H22" s="16">
        <f t="shared" si="3"/>
        <v>0</v>
      </c>
    </row>
    <row r="23" spans="1:8" x14ac:dyDescent="0.2">
      <c r="A23" s="5"/>
      <c r="B23" s="9" t="s">
        <v>23</v>
      </c>
      <c r="C23" s="16">
        <v>708678.15599999996</v>
      </c>
      <c r="D23" s="16">
        <v>770169.6</v>
      </c>
      <c r="E23" s="16">
        <f t="shared" si="6"/>
        <v>1478847.7560000001</v>
      </c>
      <c r="F23" s="16">
        <v>817263.74</v>
      </c>
      <c r="G23" s="16">
        <v>817166.25</v>
      </c>
      <c r="H23" s="16">
        <f>E23-F23</f>
        <v>661584.01600000006</v>
      </c>
    </row>
    <row r="24" spans="1:8" x14ac:dyDescent="0.2">
      <c r="A24" s="5"/>
      <c r="B24" s="9" t="s">
        <v>24</v>
      </c>
      <c r="C24" s="16">
        <v>475000</v>
      </c>
      <c r="D24" s="16">
        <v>281900</v>
      </c>
      <c r="E24" s="16">
        <f t="shared" si="6"/>
        <v>756900</v>
      </c>
      <c r="F24" s="16">
        <v>337272.33999999997</v>
      </c>
      <c r="G24" s="16">
        <v>337272.33999999997</v>
      </c>
      <c r="H24" s="16">
        <f t="shared" si="3"/>
        <v>419627.66000000003</v>
      </c>
    </row>
    <row r="25" spans="1:8" x14ac:dyDescent="0.2">
      <c r="A25" s="5"/>
      <c r="B25" s="9" t="s">
        <v>25</v>
      </c>
      <c r="C25" s="16">
        <v>3915000</v>
      </c>
      <c r="D25" s="16">
        <v>1545000</v>
      </c>
      <c r="E25" s="16">
        <f t="shared" si="6"/>
        <v>5460000</v>
      </c>
      <c r="F25" s="16">
        <v>4158184.56</v>
      </c>
      <c r="G25" s="16">
        <v>4105748.3800000004</v>
      </c>
      <c r="H25" s="16">
        <f t="shared" si="3"/>
        <v>1301815.44</v>
      </c>
    </row>
    <row r="26" spans="1:8" x14ac:dyDescent="0.2">
      <c r="A26" s="5"/>
      <c r="B26" s="9" t="s">
        <v>26</v>
      </c>
      <c r="C26" s="16">
        <v>40000</v>
      </c>
      <c r="D26" s="16">
        <v>300000</v>
      </c>
      <c r="E26" s="16">
        <f t="shared" si="6"/>
        <v>340000</v>
      </c>
      <c r="F26" s="16">
        <v>0</v>
      </c>
      <c r="G26" s="16">
        <v>0</v>
      </c>
      <c r="H26" s="16">
        <f t="shared" si="3"/>
        <v>340000</v>
      </c>
    </row>
    <row r="27" spans="1:8" x14ac:dyDescent="0.2">
      <c r="A27" s="5"/>
      <c r="B27" s="9" t="s">
        <v>27</v>
      </c>
      <c r="C27" s="16">
        <v>0</v>
      </c>
      <c r="D27" s="16">
        <v>0</v>
      </c>
      <c r="E27" s="16">
        <f t="shared" si="6"/>
        <v>0</v>
      </c>
      <c r="F27" s="16">
        <v>0</v>
      </c>
      <c r="G27" s="16">
        <v>0</v>
      </c>
      <c r="H27" s="16">
        <f t="shared" si="3"/>
        <v>0</v>
      </c>
    </row>
    <row r="28" spans="1:8" x14ac:dyDescent="0.2">
      <c r="A28" s="5"/>
      <c r="B28" s="9" t="s">
        <v>28</v>
      </c>
      <c r="C28" s="16">
        <v>1293689.19</v>
      </c>
      <c r="D28" s="16">
        <v>1317291.93</v>
      </c>
      <c r="E28" s="16">
        <f t="shared" si="6"/>
        <v>2610981.12</v>
      </c>
      <c r="F28" s="16">
        <v>1044823.86</v>
      </c>
      <c r="G28" s="16">
        <v>1044346.06</v>
      </c>
      <c r="H28" s="16">
        <f t="shared" si="3"/>
        <v>1566157.2600000002</v>
      </c>
    </row>
    <row r="29" spans="1:8" ht="12" customHeight="1" x14ac:dyDescent="0.2">
      <c r="A29" s="24" t="s">
        <v>29</v>
      </c>
      <c r="B29" s="25"/>
      <c r="C29" s="15">
        <f t="shared" ref="C29:H29" si="7">C30+C31+C32+C33+C34+C35+C36+C37+C38</f>
        <v>23768444.140000001</v>
      </c>
      <c r="D29" s="15">
        <f t="shared" si="7"/>
        <v>29644499.130000003</v>
      </c>
      <c r="E29" s="15">
        <f t="shared" si="7"/>
        <v>53412943.270000003</v>
      </c>
      <c r="F29" s="15">
        <f t="shared" ref="F29:G29" si="8">F30+F31+F32+F33+F34+F35+F36+F37+F38</f>
        <v>22143722.27</v>
      </c>
      <c r="G29" s="15">
        <f t="shared" si="8"/>
        <v>20697456.129999999</v>
      </c>
      <c r="H29" s="15">
        <f t="shared" si="7"/>
        <v>31269221</v>
      </c>
    </row>
    <row r="30" spans="1:8" x14ac:dyDescent="0.2">
      <c r="A30" s="5"/>
      <c r="B30" s="9" t="s">
        <v>30</v>
      </c>
      <c r="C30" s="16">
        <v>6732027.6299999999</v>
      </c>
      <c r="D30" s="16">
        <v>5758469</v>
      </c>
      <c r="E30" s="16">
        <f t="shared" ref="E30:E38" si="9">C30+D30</f>
        <v>12490496.629999999</v>
      </c>
      <c r="F30" s="16">
        <v>10189813.369999999</v>
      </c>
      <c r="G30" s="16">
        <v>9657817.5199999996</v>
      </c>
      <c r="H30" s="16">
        <f t="shared" si="3"/>
        <v>2300683.2599999998</v>
      </c>
    </row>
    <row r="31" spans="1:8" x14ac:dyDescent="0.2">
      <c r="A31" s="5"/>
      <c r="B31" s="9" t="s">
        <v>31</v>
      </c>
      <c r="C31" s="16">
        <v>5636485.3200000003</v>
      </c>
      <c r="D31" s="16">
        <v>9223574.5500000007</v>
      </c>
      <c r="E31" s="16">
        <f t="shared" si="9"/>
        <v>14860059.870000001</v>
      </c>
      <c r="F31" s="16">
        <v>5025558.76</v>
      </c>
      <c r="G31" s="16">
        <v>5003754.74</v>
      </c>
      <c r="H31" s="16">
        <f t="shared" si="3"/>
        <v>9834501.1100000013</v>
      </c>
    </row>
    <row r="32" spans="1:8" x14ac:dyDescent="0.2">
      <c r="A32" s="5"/>
      <c r="B32" s="9" t="s">
        <v>32</v>
      </c>
      <c r="C32" s="16">
        <v>3829645.65</v>
      </c>
      <c r="D32" s="16">
        <v>2477763.69</v>
      </c>
      <c r="E32" s="16">
        <f t="shared" si="9"/>
        <v>6307409.3399999999</v>
      </c>
      <c r="F32" s="16">
        <v>1747368.1800000002</v>
      </c>
      <c r="G32" s="16">
        <v>1541564.98</v>
      </c>
      <c r="H32" s="16">
        <f t="shared" si="3"/>
        <v>4560041.16</v>
      </c>
    </row>
    <row r="33" spans="1:8" x14ac:dyDescent="0.2">
      <c r="A33" s="5"/>
      <c r="B33" s="9" t="s">
        <v>33</v>
      </c>
      <c r="C33" s="16">
        <v>360000</v>
      </c>
      <c r="D33" s="16">
        <v>400000</v>
      </c>
      <c r="E33" s="16">
        <f t="shared" si="9"/>
        <v>760000</v>
      </c>
      <c r="F33" s="16">
        <v>426087.27</v>
      </c>
      <c r="G33" s="16">
        <v>408809.46</v>
      </c>
      <c r="H33" s="16">
        <f t="shared" si="3"/>
        <v>333912.73</v>
      </c>
    </row>
    <row r="34" spans="1:8" x14ac:dyDescent="0.2">
      <c r="A34" s="5"/>
      <c r="B34" s="9" t="s">
        <v>34</v>
      </c>
      <c r="C34" s="16">
        <v>6645285.54</v>
      </c>
      <c r="D34" s="16">
        <v>10862019.890000001</v>
      </c>
      <c r="E34" s="16">
        <f t="shared" si="9"/>
        <v>17507305.43</v>
      </c>
      <c r="F34" s="16">
        <v>3768599.0800000005</v>
      </c>
      <c r="G34" s="16">
        <v>3135788.14</v>
      </c>
      <c r="H34" s="16">
        <f t="shared" si="3"/>
        <v>13738706.35</v>
      </c>
    </row>
    <row r="35" spans="1:8" x14ac:dyDescent="0.2">
      <c r="A35" s="5"/>
      <c r="B35" s="9" t="s">
        <v>35</v>
      </c>
      <c r="C35" s="16">
        <v>0</v>
      </c>
      <c r="D35" s="16">
        <v>0</v>
      </c>
      <c r="E35" s="16">
        <f t="shared" si="9"/>
        <v>0</v>
      </c>
      <c r="F35" s="16">
        <v>0</v>
      </c>
      <c r="G35" s="16">
        <v>0</v>
      </c>
      <c r="H35" s="16">
        <f t="shared" si="3"/>
        <v>0</v>
      </c>
    </row>
    <row r="36" spans="1:8" x14ac:dyDescent="0.2">
      <c r="A36" s="5"/>
      <c r="B36" s="9" t="s">
        <v>36</v>
      </c>
      <c r="C36" s="16">
        <v>365000</v>
      </c>
      <c r="D36" s="16">
        <v>657672</v>
      </c>
      <c r="E36" s="16">
        <f t="shared" si="9"/>
        <v>1022672</v>
      </c>
      <c r="F36" s="16">
        <v>705270.18</v>
      </c>
      <c r="G36" s="16">
        <v>677536.18</v>
      </c>
      <c r="H36" s="16">
        <f t="shared" si="3"/>
        <v>317401.81999999995</v>
      </c>
    </row>
    <row r="37" spans="1:8" x14ac:dyDescent="0.2">
      <c r="A37" s="5"/>
      <c r="B37" s="9" t="s">
        <v>37</v>
      </c>
      <c r="C37" s="16">
        <v>200000</v>
      </c>
      <c r="D37" s="16">
        <v>250000</v>
      </c>
      <c r="E37" s="16">
        <f t="shared" si="9"/>
        <v>450000</v>
      </c>
      <c r="F37" s="16">
        <v>272185.11</v>
      </c>
      <c r="G37" s="16">
        <v>272185.11</v>
      </c>
      <c r="H37" s="16">
        <f t="shared" si="3"/>
        <v>177814.89</v>
      </c>
    </row>
    <row r="38" spans="1:8" x14ac:dyDescent="0.2">
      <c r="A38" s="5"/>
      <c r="B38" s="9" t="s">
        <v>38</v>
      </c>
      <c r="C38" s="16">
        <v>0</v>
      </c>
      <c r="D38" s="16">
        <v>15000</v>
      </c>
      <c r="E38" s="16">
        <f t="shared" si="9"/>
        <v>15000</v>
      </c>
      <c r="F38" s="16">
        <v>8840.32</v>
      </c>
      <c r="G38" s="16">
        <v>0</v>
      </c>
      <c r="H38" s="16">
        <f t="shared" si="3"/>
        <v>6159.68</v>
      </c>
    </row>
    <row r="39" spans="1:8" ht="12" customHeight="1" x14ac:dyDescent="0.2">
      <c r="A39" s="24" t="s">
        <v>39</v>
      </c>
      <c r="B39" s="25"/>
      <c r="C39" s="15">
        <f t="shared" ref="C39:D39" si="10">C40+C41+C42+C43+C44+C45+C46+C47+C48</f>
        <v>55000</v>
      </c>
      <c r="D39" s="15">
        <f t="shared" si="10"/>
        <v>0</v>
      </c>
      <c r="E39" s="15">
        <f t="shared" ref="E39:H39" si="11">E40+E41+E42+E43+E44+E45+E46+E47+E48</f>
        <v>55000</v>
      </c>
      <c r="F39" s="15">
        <f t="shared" si="11"/>
        <v>0</v>
      </c>
      <c r="G39" s="15">
        <f t="shared" si="11"/>
        <v>0</v>
      </c>
      <c r="H39" s="15">
        <f t="shared" si="11"/>
        <v>55000</v>
      </c>
    </row>
    <row r="40" spans="1:8" x14ac:dyDescent="0.2">
      <c r="A40" s="5"/>
      <c r="B40" s="9" t="s">
        <v>40</v>
      </c>
      <c r="C40" s="16">
        <v>0</v>
      </c>
      <c r="D40" s="16">
        <v>0</v>
      </c>
      <c r="E40" s="16">
        <f t="shared" ref="E40:E42" si="12">C40+D40</f>
        <v>0</v>
      </c>
      <c r="F40" s="16">
        <v>0</v>
      </c>
      <c r="G40" s="16">
        <v>0</v>
      </c>
      <c r="H40" s="16">
        <f t="shared" si="3"/>
        <v>0</v>
      </c>
    </row>
    <row r="41" spans="1:8" x14ac:dyDescent="0.2">
      <c r="A41" s="5"/>
      <c r="B41" s="9" t="s">
        <v>41</v>
      </c>
      <c r="C41" s="16">
        <v>0</v>
      </c>
      <c r="D41" s="16">
        <v>0</v>
      </c>
      <c r="E41" s="16">
        <f t="shared" si="12"/>
        <v>0</v>
      </c>
      <c r="F41" s="16">
        <v>0</v>
      </c>
      <c r="G41" s="16">
        <v>0</v>
      </c>
      <c r="H41" s="16">
        <f t="shared" si="3"/>
        <v>0</v>
      </c>
    </row>
    <row r="42" spans="1:8" x14ac:dyDescent="0.2">
      <c r="A42" s="5"/>
      <c r="B42" s="9" t="s">
        <v>42</v>
      </c>
      <c r="C42" s="16">
        <v>0</v>
      </c>
      <c r="D42" s="16">
        <v>0</v>
      </c>
      <c r="E42" s="16">
        <f t="shared" si="12"/>
        <v>0</v>
      </c>
      <c r="F42" s="16">
        <v>0</v>
      </c>
      <c r="G42" s="16">
        <v>0</v>
      </c>
      <c r="H42" s="16">
        <f t="shared" si="3"/>
        <v>0</v>
      </c>
    </row>
    <row r="43" spans="1:8" x14ac:dyDescent="0.2">
      <c r="A43" s="5"/>
      <c r="B43" s="9" t="s">
        <v>43</v>
      </c>
      <c r="C43" s="16">
        <v>55000</v>
      </c>
      <c r="D43" s="16">
        <v>0</v>
      </c>
      <c r="E43" s="16">
        <f t="shared" ref="E43:E48" si="13">C43+D43</f>
        <v>55000</v>
      </c>
      <c r="F43" s="16">
        <v>0</v>
      </c>
      <c r="G43" s="16">
        <v>0</v>
      </c>
      <c r="H43" s="16">
        <f t="shared" si="3"/>
        <v>55000</v>
      </c>
    </row>
    <row r="44" spans="1:8" x14ac:dyDescent="0.2">
      <c r="A44" s="5"/>
      <c r="B44" s="9" t="s">
        <v>44</v>
      </c>
      <c r="C44" s="16">
        <v>0</v>
      </c>
      <c r="D44" s="16">
        <v>0</v>
      </c>
      <c r="E44" s="16">
        <f t="shared" si="13"/>
        <v>0</v>
      </c>
      <c r="F44" s="16">
        <v>0</v>
      </c>
      <c r="G44" s="16">
        <v>0</v>
      </c>
      <c r="H44" s="16">
        <f t="shared" si="3"/>
        <v>0</v>
      </c>
    </row>
    <row r="45" spans="1:8" x14ac:dyDescent="0.2">
      <c r="A45" s="5"/>
      <c r="B45" s="9" t="s">
        <v>45</v>
      </c>
      <c r="C45" s="16">
        <v>0</v>
      </c>
      <c r="D45" s="16">
        <v>0</v>
      </c>
      <c r="E45" s="16">
        <f t="shared" si="13"/>
        <v>0</v>
      </c>
      <c r="F45" s="16">
        <v>0</v>
      </c>
      <c r="G45" s="16">
        <v>0</v>
      </c>
      <c r="H45" s="16">
        <f t="shared" si="3"/>
        <v>0</v>
      </c>
    </row>
    <row r="46" spans="1:8" x14ac:dyDescent="0.2">
      <c r="A46" s="5"/>
      <c r="B46" s="9" t="s">
        <v>46</v>
      </c>
      <c r="C46" s="16">
        <v>0</v>
      </c>
      <c r="D46" s="16">
        <v>0</v>
      </c>
      <c r="E46" s="16">
        <f t="shared" si="13"/>
        <v>0</v>
      </c>
      <c r="F46" s="16">
        <v>0</v>
      </c>
      <c r="G46" s="16">
        <v>0</v>
      </c>
      <c r="H46" s="16">
        <f t="shared" si="3"/>
        <v>0</v>
      </c>
    </row>
    <row r="47" spans="1:8" x14ac:dyDescent="0.2">
      <c r="A47" s="5"/>
      <c r="B47" s="9" t="s">
        <v>47</v>
      </c>
      <c r="C47" s="16">
        <v>0</v>
      </c>
      <c r="D47" s="16">
        <v>0</v>
      </c>
      <c r="E47" s="16">
        <f t="shared" si="13"/>
        <v>0</v>
      </c>
      <c r="F47" s="16">
        <v>0</v>
      </c>
      <c r="G47" s="16">
        <v>0</v>
      </c>
      <c r="H47" s="16">
        <f t="shared" si="3"/>
        <v>0</v>
      </c>
    </row>
    <row r="48" spans="1:8" x14ac:dyDescent="0.2">
      <c r="A48" s="5"/>
      <c r="B48" s="9" t="s">
        <v>48</v>
      </c>
      <c r="C48" s="16">
        <v>0</v>
      </c>
      <c r="D48" s="16">
        <v>0</v>
      </c>
      <c r="E48" s="16">
        <f t="shared" si="13"/>
        <v>0</v>
      </c>
      <c r="F48" s="16">
        <v>0</v>
      </c>
      <c r="G48" s="16">
        <v>0</v>
      </c>
      <c r="H48" s="16">
        <f t="shared" si="3"/>
        <v>0</v>
      </c>
    </row>
    <row r="49" spans="1:8" ht="12" customHeight="1" x14ac:dyDescent="0.2">
      <c r="A49" s="24" t="s">
        <v>49</v>
      </c>
      <c r="B49" s="25"/>
      <c r="C49" s="15">
        <f t="shared" ref="C49:D49" si="14">SUM(C50:C58)</f>
        <v>21025223.014999997</v>
      </c>
      <c r="D49" s="15">
        <f t="shared" si="14"/>
        <v>15153087.939999999</v>
      </c>
      <c r="E49" s="15">
        <f t="shared" ref="E49:H49" si="15">SUM(E50:E58)</f>
        <v>36178310.954999998</v>
      </c>
      <c r="F49" s="15">
        <f t="shared" ref="F49:G49" si="16">SUM(F50:F58)</f>
        <v>20493105.129999999</v>
      </c>
      <c r="G49" s="15">
        <f t="shared" si="16"/>
        <v>20472558.129999999</v>
      </c>
      <c r="H49" s="15">
        <f t="shared" si="15"/>
        <v>15685205.824999997</v>
      </c>
    </row>
    <row r="50" spans="1:8" x14ac:dyDescent="0.2">
      <c r="A50" s="5"/>
      <c r="B50" s="9" t="s">
        <v>50</v>
      </c>
      <c r="C50" s="16">
        <v>19639957.399999999</v>
      </c>
      <c r="D50" s="16">
        <v>11308208.109999999</v>
      </c>
      <c r="E50" s="16">
        <f t="shared" ref="E50:E58" si="17">C50+D50</f>
        <v>30948165.509999998</v>
      </c>
      <c r="F50" s="16">
        <v>19293366.57</v>
      </c>
      <c r="G50" s="16">
        <v>19293366.57</v>
      </c>
      <c r="H50" s="16">
        <f t="shared" si="3"/>
        <v>11654798.939999998</v>
      </c>
    </row>
    <row r="51" spans="1:8" x14ac:dyDescent="0.2">
      <c r="A51" s="5"/>
      <c r="B51" s="9" t="s">
        <v>51</v>
      </c>
      <c r="C51" s="16">
        <v>63500</v>
      </c>
      <c r="D51" s="16">
        <v>2072685.6</v>
      </c>
      <c r="E51" s="16">
        <f t="shared" si="17"/>
        <v>2136185.6</v>
      </c>
      <c r="F51" s="16">
        <v>34985.199999999997</v>
      </c>
      <c r="G51" s="16">
        <v>34985.199999999997</v>
      </c>
      <c r="H51" s="16">
        <f t="shared" si="3"/>
        <v>2101200.4</v>
      </c>
    </row>
    <row r="52" spans="1:8" x14ac:dyDescent="0.2">
      <c r="A52" s="5"/>
      <c r="B52" s="9" t="s">
        <v>52</v>
      </c>
      <c r="C52" s="16">
        <v>115884</v>
      </c>
      <c r="D52" s="16">
        <v>-115884</v>
      </c>
      <c r="E52" s="16">
        <f t="shared" si="17"/>
        <v>0</v>
      </c>
      <c r="F52" s="16">
        <v>0</v>
      </c>
      <c r="G52" s="16">
        <v>0</v>
      </c>
      <c r="H52" s="16">
        <f t="shared" si="3"/>
        <v>0</v>
      </c>
    </row>
    <row r="53" spans="1:8" x14ac:dyDescent="0.2">
      <c r="A53" s="5"/>
      <c r="B53" s="9" t="s">
        <v>53</v>
      </c>
      <c r="C53" s="16">
        <v>0</v>
      </c>
      <c r="D53" s="16">
        <v>0</v>
      </c>
      <c r="E53" s="16">
        <f t="shared" si="17"/>
        <v>0</v>
      </c>
      <c r="F53" s="16">
        <v>0</v>
      </c>
      <c r="G53" s="16">
        <v>0</v>
      </c>
      <c r="H53" s="16">
        <f t="shared" si="3"/>
        <v>0</v>
      </c>
    </row>
    <row r="54" spans="1:8" x14ac:dyDescent="0.2">
      <c r="A54" s="5"/>
      <c r="B54" s="9" t="s">
        <v>54</v>
      </c>
      <c r="C54" s="16">
        <v>0</v>
      </c>
      <c r="D54" s="16">
        <v>0</v>
      </c>
      <c r="E54" s="16">
        <f t="shared" si="17"/>
        <v>0</v>
      </c>
      <c r="F54" s="16">
        <v>0</v>
      </c>
      <c r="G54" s="16">
        <v>0</v>
      </c>
      <c r="H54" s="16">
        <f t="shared" si="3"/>
        <v>0</v>
      </c>
    </row>
    <row r="55" spans="1:8" x14ac:dyDescent="0.2">
      <c r="A55" s="5"/>
      <c r="B55" s="9" t="s">
        <v>55</v>
      </c>
      <c r="C55" s="16">
        <v>1205881.615</v>
      </c>
      <c r="D55" s="16">
        <v>1888078.23</v>
      </c>
      <c r="E55" s="16">
        <f t="shared" si="17"/>
        <v>3093959.8449999997</v>
      </c>
      <c r="F55" s="16">
        <v>1164753.3600000001</v>
      </c>
      <c r="G55" s="16">
        <v>1144206.3600000001</v>
      </c>
      <c r="H55" s="16">
        <f t="shared" si="3"/>
        <v>1929206.4849999996</v>
      </c>
    </row>
    <row r="56" spans="1:8" x14ac:dyDescent="0.2">
      <c r="A56" s="5"/>
      <c r="B56" s="9" t="s">
        <v>56</v>
      </c>
      <c r="C56" s="16">
        <v>0</v>
      </c>
      <c r="D56" s="16">
        <v>0</v>
      </c>
      <c r="E56" s="16">
        <f t="shared" si="17"/>
        <v>0</v>
      </c>
      <c r="F56" s="16">
        <v>0</v>
      </c>
      <c r="G56" s="16">
        <v>0</v>
      </c>
      <c r="H56" s="16">
        <f t="shared" si="3"/>
        <v>0</v>
      </c>
    </row>
    <row r="57" spans="1:8" x14ac:dyDescent="0.2">
      <c r="A57" s="5"/>
      <c r="B57" s="9" t="s">
        <v>57</v>
      </c>
      <c r="C57" s="16">
        <v>0</v>
      </c>
      <c r="D57" s="16">
        <v>0</v>
      </c>
      <c r="E57" s="16">
        <f t="shared" si="17"/>
        <v>0</v>
      </c>
      <c r="F57" s="16">
        <v>0</v>
      </c>
      <c r="G57" s="16">
        <v>0</v>
      </c>
      <c r="H57" s="16">
        <f t="shared" si="3"/>
        <v>0</v>
      </c>
    </row>
    <row r="58" spans="1:8" x14ac:dyDescent="0.2">
      <c r="A58" s="5"/>
      <c r="B58" s="9" t="s">
        <v>58</v>
      </c>
      <c r="C58" s="16">
        <v>0</v>
      </c>
      <c r="D58" s="16">
        <v>0</v>
      </c>
      <c r="E58" s="16">
        <f t="shared" si="17"/>
        <v>0</v>
      </c>
      <c r="F58" s="16">
        <v>0</v>
      </c>
      <c r="G58" s="16">
        <v>0</v>
      </c>
      <c r="H58" s="16">
        <f t="shared" si="3"/>
        <v>0</v>
      </c>
    </row>
    <row r="59" spans="1:8" ht="12" customHeight="1" x14ac:dyDescent="0.2">
      <c r="A59" s="24" t="s">
        <v>59</v>
      </c>
      <c r="B59" s="25"/>
      <c r="C59" s="15">
        <f t="shared" ref="C59:D59" si="18">SUM(C60:C62)</f>
        <v>565148.67500000005</v>
      </c>
      <c r="D59" s="15">
        <f t="shared" si="18"/>
        <v>11607392.279999999</v>
      </c>
      <c r="E59" s="15">
        <f t="shared" ref="E59:H59" si="19">SUM(E60:E62)</f>
        <v>12172540.955</v>
      </c>
      <c r="F59" s="15">
        <f t="shared" si="19"/>
        <v>438722.2</v>
      </c>
      <c r="G59" s="15">
        <f t="shared" si="19"/>
        <v>438722.2</v>
      </c>
      <c r="H59" s="15">
        <f t="shared" si="19"/>
        <v>11733818.755000001</v>
      </c>
    </row>
    <row r="60" spans="1:8" x14ac:dyDescent="0.2">
      <c r="A60" s="5"/>
      <c r="B60" s="9" t="s">
        <v>60</v>
      </c>
      <c r="C60" s="16">
        <v>0</v>
      </c>
      <c r="D60" s="16">
        <v>2971400</v>
      </c>
      <c r="E60" s="16">
        <f t="shared" ref="E60:E62" si="20">C60+D60</f>
        <v>2971400</v>
      </c>
      <c r="F60" s="16">
        <v>0</v>
      </c>
      <c r="G60" s="16">
        <v>0</v>
      </c>
      <c r="H60" s="16">
        <f t="shared" si="3"/>
        <v>2971400</v>
      </c>
    </row>
    <row r="61" spans="1:8" x14ac:dyDescent="0.2">
      <c r="A61" s="5"/>
      <c r="B61" s="9" t="s">
        <v>61</v>
      </c>
      <c r="C61" s="16">
        <v>565148.67500000005</v>
      </c>
      <c r="D61" s="16">
        <v>8635992.2799999993</v>
      </c>
      <c r="E61" s="16">
        <f t="shared" si="20"/>
        <v>9201140.9550000001</v>
      </c>
      <c r="F61" s="16">
        <v>438722.2</v>
      </c>
      <c r="G61" s="16">
        <v>438722.2</v>
      </c>
      <c r="H61" s="16">
        <f t="shared" si="3"/>
        <v>8762418.7550000008</v>
      </c>
    </row>
    <row r="62" spans="1:8" x14ac:dyDescent="0.2">
      <c r="A62" s="5"/>
      <c r="B62" s="9" t="s">
        <v>62</v>
      </c>
      <c r="C62" s="16">
        <v>0</v>
      </c>
      <c r="D62" s="16">
        <v>0</v>
      </c>
      <c r="E62" s="16">
        <f t="shared" si="20"/>
        <v>0</v>
      </c>
      <c r="F62" s="16">
        <v>0</v>
      </c>
      <c r="G62" s="16">
        <v>0</v>
      </c>
      <c r="H62" s="16">
        <f t="shared" si="3"/>
        <v>0</v>
      </c>
    </row>
    <row r="63" spans="1:8" ht="12" customHeight="1" x14ac:dyDescent="0.2">
      <c r="A63" s="24" t="s">
        <v>63</v>
      </c>
      <c r="B63" s="25"/>
      <c r="C63" s="15">
        <f t="shared" ref="C63:H63" si="21">SUM(C64:C71)</f>
        <v>5000000</v>
      </c>
      <c r="D63" s="15">
        <f t="shared" ref="D63" si="22">SUM(D64:D71)</f>
        <v>0</v>
      </c>
      <c r="E63" s="15">
        <f t="shared" si="21"/>
        <v>5000000</v>
      </c>
      <c r="F63" s="15">
        <f t="shared" ref="F63:G63" si="23">SUM(F64:F71)</f>
        <v>5000000</v>
      </c>
      <c r="G63" s="15">
        <f t="shared" si="23"/>
        <v>5000000</v>
      </c>
      <c r="H63" s="15">
        <f t="shared" si="21"/>
        <v>0</v>
      </c>
    </row>
    <row r="64" spans="1:8" x14ac:dyDescent="0.2">
      <c r="A64" s="5"/>
      <c r="B64" s="9" t="s">
        <v>64</v>
      </c>
      <c r="C64" s="16">
        <v>0</v>
      </c>
      <c r="D64" s="16">
        <v>0</v>
      </c>
      <c r="E64" s="16">
        <f t="shared" ref="E64:E71" si="24">C64+D64</f>
        <v>0</v>
      </c>
      <c r="F64" s="16">
        <v>0</v>
      </c>
      <c r="G64" s="16">
        <v>0</v>
      </c>
      <c r="H64" s="16">
        <f t="shared" si="3"/>
        <v>0</v>
      </c>
    </row>
    <row r="65" spans="1:8" x14ac:dyDescent="0.2">
      <c r="A65" s="5"/>
      <c r="B65" s="9" t="s">
        <v>65</v>
      </c>
      <c r="C65" s="16">
        <v>0</v>
      </c>
      <c r="D65" s="16">
        <v>0</v>
      </c>
      <c r="E65" s="16">
        <f t="shared" si="24"/>
        <v>0</v>
      </c>
      <c r="F65" s="16">
        <v>0</v>
      </c>
      <c r="G65" s="16">
        <v>0</v>
      </c>
      <c r="H65" s="16">
        <f t="shared" si="3"/>
        <v>0</v>
      </c>
    </row>
    <row r="66" spans="1:8" x14ac:dyDescent="0.2">
      <c r="A66" s="5"/>
      <c r="B66" s="9" t="s">
        <v>66</v>
      </c>
      <c r="C66" s="16">
        <v>0</v>
      </c>
      <c r="D66" s="16">
        <v>0</v>
      </c>
      <c r="E66" s="16">
        <f t="shared" si="24"/>
        <v>0</v>
      </c>
      <c r="F66" s="16">
        <v>0</v>
      </c>
      <c r="G66" s="16">
        <v>0</v>
      </c>
      <c r="H66" s="16">
        <f t="shared" si="3"/>
        <v>0</v>
      </c>
    </row>
    <row r="67" spans="1:8" x14ac:dyDescent="0.2">
      <c r="A67" s="5"/>
      <c r="B67" s="9" t="s">
        <v>67</v>
      </c>
      <c r="C67" s="16">
        <v>0</v>
      </c>
      <c r="D67" s="16">
        <v>0</v>
      </c>
      <c r="E67" s="16">
        <f t="shared" si="24"/>
        <v>0</v>
      </c>
      <c r="F67" s="16">
        <v>0</v>
      </c>
      <c r="G67" s="16">
        <v>0</v>
      </c>
      <c r="H67" s="16">
        <f t="shared" si="3"/>
        <v>0</v>
      </c>
    </row>
    <row r="68" spans="1:8" x14ac:dyDescent="0.2">
      <c r="A68" s="5"/>
      <c r="B68" s="9" t="s">
        <v>68</v>
      </c>
      <c r="C68" s="16">
        <v>5000000</v>
      </c>
      <c r="D68" s="16">
        <v>0</v>
      </c>
      <c r="E68" s="16">
        <f t="shared" si="24"/>
        <v>5000000</v>
      </c>
      <c r="F68" s="16">
        <v>5000000</v>
      </c>
      <c r="G68" s="16">
        <v>5000000</v>
      </c>
      <c r="H68" s="16">
        <f t="shared" si="3"/>
        <v>0</v>
      </c>
    </row>
    <row r="69" spans="1:8" x14ac:dyDescent="0.2">
      <c r="A69" s="5"/>
      <c r="B69" s="9" t="s">
        <v>69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</row>
    <row r="70" spans="1:8" x14ac:dyDescent="0.2">
      <c r="A70" s="5"/>
      <c r="B70" s="9" t="s">
        <v>70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</row>
    <row r="71" spans="1:8" ht="12" customHeight="1" x14ac:dyDescent="0.2">
      <c r="A71" s="5"/>
      <c r="B71" s="9" t="s">
        <v>71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</row>
    <row r="72" spans="1:8" x14ac:dyDescent="0.2">
      <c r="A72" s="24" t="s">
        <v>72</v>
      </c>
      <c r="B72" s="25"/>
      <c r="C72" s="15">
        <v>0</v>
      </c>
      <c r="D72" s="15">
        <f t="shared" ref="D72:H72" si="25">SUM(D73:D75)</f>
        <v>0</v>
      </c>
      <c r="E72" s="15">
        <f t="shared" si="25"/>
        <v>0</v>
      </c>
      <c r="F72" s="15">
        <v>0</v>
      </c>
      <c r="G72" s="15">
        <v>0</v>
      </c>
      <c r="H72" s="15">
        <f t="shared" si="25"/>
        <v>0</v>
      </c>
    </row>
    <row r="73" spans="1:8" x14ac:dyDescent="0.2">
      <c r="A73" s="5"/>
      <c r="B73" s="9" t="s">
        <v>73</v>
      </c>
      <c r="C73" s="16">
        <v>0</v>
      </c>
      <c r="D73" s="16">
        <v>0</v>
      </c>
      <c r="E73" s="16">
        <f t="shared" ref="E73" si="26">C73+D73</f>
        <v>0</v>
      </c>
      <c r="F73" s="16">
        <v>0</v>
      </c>
      <c r="G73" s="16">
        <v>0</v>
      </c>
      <c r="H73" s="16">
        <f t="shared" si="3"/>
        <v>0</v>
      </c>
    </row>
    <row r="74" spans="1:8" x14ac:dyDescent="0.2">
      <c r="A74" s="5"/>
      <c r="B74" s="9" t="s">
        <v>74</v>
      </c>
      <c r="C74" s="16">
        <v>0</v>
      </c>
      <c r="D74" s="16">
        <v>0</v>
      </c>
      <c r="E74" s="16">
        <f>C74+D74</f>
        <v>0</v>
      </c>
      <c r="F74" s="16">
        <v>0</v>
      </c>
      <c r="G74" s="16">
        <v>0</v>
      </c>
      <c r="H74" s="16">
        <f t="shared" si="3"/>
        <v>0</v>
      </c>
    </row>
    <row r="75" spans="1:8" ht="12" customHeight="1" x14ac:dyDescent="0.2">
      <c r="A75" s="5"/>
      <c r="B75" s="9" t="s">
        <v>75</v>
      </c>
      <c r="C75" s="16">
        <v>0</v>
      </c>
      <c r="D75" s="16">
        <v>0</v>
      </c>
      <c r="E75" s="16">
        <f>C75+D75</f>
        <v>0</v>
      </c>
      <c r="F75" s="16">
        <v>0</v>
      </c>
      <c r="G75" s="16">
        <v>0</v>
      </c>
      <c r="H75" s="16">
        <f t="shared" si="3"/>
        <v>0</v>
      </c>
    </row>
    <row r="76" spans="1:8" x14ac:dyDescent="0.2">
      <c r="A76" s="24" t="s">
        <v>76</v>
      </c>
      <c r="B76" s="25"/>
      <c r="C76" s="15">
        <v>0</v>
      </c>
      <c r="D76" s="15">
        <f t="shared" ref="D76:H76" si="27">SUM(D77:D83)</f>
        <v>0</v>
      </c>
      <c r="E76" s="15">
        <f t="shared" si="27"/>
        <v>0</v>
      </c>
      <c r="F76" s="15">
        <v>0</v>
      </c>
      <c r="G76" s="15">
        <v>0</v>
      </c>
      <c r="H76" s="15">
        <f t="shared" si="27"/>
        <v>0</v>
      </c>
    </row>
    <row r="77" spans="1:8" x14ac:dyDescent="0.2">
      <c r="A77" s="5"/>
      <c r="B77" s="9" t="s">
        <v>77</v>
      </c>
      <c r="C77" s="16">
        <v>0</v>
      </c>
      <c r="D77" s="16">
        <v>0</v>
      </c>
      <c r="E77" s="16">
        <f t="shared" ref="E77:E83" si="28">C77+D77</f>
        <v>0</v>
      </c>
      <c r="F77" s="16">
        <v>0</v>
      </c>
      <c r="G77" s="16">
        <v>0</v>
      </c>
      <c r="H77" s="16">
        <f t="shared" ref="H77:H83" si="29">E77-F77</f>
        <v>0</v>
      </c>
    </row>
    <row r="78" spans="1:8" x14ac:dyDescent="0.2">
      <c r="A78" s="5"/>
      <c r="B78" s="9" t="s">
        <v>78</v>
      </c>
      <c r="C78" s="16">
        <v>0</v>
      </c>
      <c r="D78" s="16">
        <v>0</v>
      </c>
      <c r="E78" s="16">
        <f t="shared" si="28"/>
        <v>0</v>
      </c>
      <c r="F78" s="16">
        <v>0</v>
      </c>
      <c r="G78" s="16">
        <v>0</v>
      </c>
      <c r="H78" s="16">
        <f t="shared" si="29"/>
        <v>0</v>
      </c>
    </row>
    <row r="79" spans="1:8" x14ac:dyDescent="0.2">
      <c r="A79" s="5"/>
      <c r="B79" s="9" t="s">
        <v>79</v>
      </c>
      <c r="C79" s="16">
        <v>0</v>
      </c>
      <c r="D79" s="16">
        <v>0</v>
      </c>
      <c r="E79" s="16">
        <f t="shared" si="28"/>
        <v>0</v>
      </c>
      <c r="F79" s="16">
        <v>0</v>
      </c>
      <c r="G79" s="16">
        <v>0</v>
      </c>
      <c r="H79" s="16">
        <f t="shared" si="29"/>
        <v>0</v>
      </c>
    </row>
    <row r="80" spans="1:8" x14ac:dyDescent="0.2">
      <c r="A80" s="5"/>
      <c r="B80" s="9" t="s">
        <v>80</v>
      </c>
      <c r="C80" s="16">
        <v>0</v>
      </c>
      <c r="D80" s="16">
        <v>0</v>
      </c>
      <c r="E80" s="16">
        <f t="shared" si="28"/>
        <v>0</v>
      </c>
      <c r="F80" s="16">
        <v>0</v>
      </c>
      <c r="G80" s="16">
        <v>0</v>
      </c>
      <c r="H80" s="16">
        <f t="shared" si="29"/>
        <v>0</v>
      </c>
    </row>
    <row r="81" spans="1:8" x14ac:dyDescent="0.2">
      <c r="A81" s="5"/>
      <c r="B81" s="9" t="s">
        <v>81</v>
      </c>
      <c r="C81" s="16">
        <v>0</v>
      </c>
      <c r="D81" s="16">
        <v>0</v>
      </c>
      <c r="E81" s="16">
        <f t="shared" si="28"/>
        <v>0</v>
      </c>
      <c r="F81" s="16">
        <v>0</v>
      </c>
      <c r="G81" s="16">
        <v>0</v>
      </c>
      <c r="H81" s="16">
        <f t="shared" si="29"/>
        <v>0</v>
      </c>
    </row>
    <row r="82" spans="1:8" x14ac:dyDescent="0.2">
      <c r="A82" s="5"/>
      <c r="B82" s="9" t="s">
        <v>82</v>
      </c>
      <c r="C82" s="16">
        <v>0</v>
      </c>
      <c r="D82" s="16">
        <v>0</v>
      </c>
      <c r="E82" s="16">
        <f t="shared" si="28"/>
        <v>0</v>
      </c>
      <c r="F82" s="16">
        <v>0</v>
      </c>
      <c r="G82" s="16">
        <v>0</v>
      </c>
      <c r="H82" s="16">
        <f t="shared" si="29"/>
        <v>0</v>
      </c>
    </row>
    <row r="83" spans="1:8" x14ac:dyDescent="0.2">
      <c r="A83" s="5"/>
      <c r="B83" s="9" t="s">
        <v>83</v>
      </c>
      <c r="C83" s="16">
        <v>0</v>
      </c>
      <c r="D83" s="16">
        <v>0</v>
      </c>
      <c r="E83" s="16">
        <f t="shared" si="28"/>
        <v>0</v>
      </c>
      <c r="F83" s="16">
        <v>0</v>
      </c>
      <c r="G83" s="16">
        <v>0</v>
      </c>
      <c r="H83" s="16">
        <f t="shared" si="29"/>
        <v>0</v>
      </c>
    </row>
    <row r="84" spans="1:8" ht="12.75" thickBot="1" x14ac:dyDescent="0.25">
      <c r="A84" s="40"/>
      <c r="B84" s="41"/>
      <c r="C84" s="7"/>
      <c r="D84" s="7"/>
      <c r="E84" s="7"/>
      <c r="F84" s="7"/>
      <c r="G84" s="7"/>
      <c r="H84" s="7"/>
    </row>
    <row r="85" spans="1:8" ht="12.75" thickBot="1" x14ac:dyDescent="0.25">
      <c r="A85" s="10"/>
    </row>
    <row r="86" spans="1:8" x14ac:dyDescent="0.2">
      <c r="A86" s="38"/>
      <c r="B86" s="39"/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</row>
    <row r="87" spans="1:8" x14ac:dyDescent="0.2">
      <c r="A87" s="24" t="s">
        <v>84</v>
      </c>
      <c r="B87" s="25"/>
      <c r="C87" s="45"/>
      <c r="D87" s="45"/>
      <c r="E87" s="45"/>
      <c r="F87" s="45"/>
      <c r="G87" s="45"/>
      <c r="H87" s="45"/>
    </row>
    <row r="88" spans="1:8" x14ac:dyDescent="0.2">
      <c r="A88" s="42" t="s">
        <v>11</v>
      </c>
      <c r="B88" s="43"/>
      <c r="C88" s="17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</row>
    <row r="89" spans="1:8" x14ac:dyDescent="0.2">
      <c r="A89" s="5"/>
      <c r="B89" s="9" t="s">
        <v>12</v>
      </c>
      <c r="C89" s="17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</row>
    <row r="90" spans="1:8" x14ac:dyDescent="0.2">
      <c r="A90" s="5"/>
      <c r="B90" s="9" t="s">
        <v>13</v>
      </c>
      <c r="C90" s="17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</row>
    <row r="91" spans="1:8" x14ac:dyDescent="0.2">
      <c r="A91" s="5"/>
      <c r="B91" s="9" t="s">
        <v>14</v>
      </c>
      <c r="C91" s="17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</row>
    <row r="92" spans="1:8" x14ac:dyDescent="0.2">
      <c r="A92" s="5"/>
      <c r="B92" s="9" t="s">
        <v>15</v>
      </c>
      <c r="C92" s="17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</row>
    <row r="93" spans="1:8" x14ac:dyDescent="0.2">
      <c r="A93" s="5"/>
      <c r="B93" s="9" t="s">
        <v>16</v>
      </c>
      <c r="C93" s="17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</row>
    <row r="94" spans="1:8" x14ac:dyDescent="0.2">
      <c r="A94" s="5"/>
      <c r="B94" s="9" t="s">
        <v>17</v>
      </c>
      <c r="C94" s="17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</row>
    <row r="95" spans="1:8" x14ac:dyDescent="0.2">
      <c r="A95" s="5"/>
      <c r="B95" s="9" t="s">
        <v>18</v>
      </c>
      <c r="C95" s="17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</row>
    <row r="96" spans="1:8" x14ac:dyDescent="0.2">
      <c r="A96" s="42" t="s">
        <v>19</v>
      </c>
      <c r="B96" s="43"/>
      <c r="C96" s="17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</row>
    <row r="97" spans="1:8" x14ac:dyDescent="0.2">
      <c r="A97" s="5"/>
      <c r="B97" s="9" t="s">
        <v>20</v>
      </c>
      <c r="C97" s="17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</row>
    <row r="98" spans="1:8" x14ac:dyDescent="0.2">
      <c r="A98" s="5"/>
      <c r="B98" s="9" t="s">
        <v>21</v>
      </c>
      <c r="C98" s="17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</row>
    <row r="99" spans="1:8" x14ac:dyDescent="0.2">
      <c r="A99" s="5"/>
      <c r="B99" s="9" t="s">
        <v>22</v>
      </c>
      <c r="C99" s="17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</row>
    <row r="100" spans="1:8" x14ac:dyDescent="0.2">
      <c r="A100" s="5"/>
      <c r="B100" s="9" t="s">
        <v>23</v>
      </c>
      <c r="C100" s="17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</row>
    <row r="101" spans="1:8" x14ac:dyDescent="0.2">
      <c r="A101" s="5"/>
      <c r="B101" s="9" t="s">
        <v>24</v>
      </c>
      <c r="C101" s="17">
        <v>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</row>
    <row r="102" spans="1:8" x14ac:dyDescent="0.2">
      <c r="A102" s="5"/>
      <c r="B102" s="9" t="s">
        <v>25</v>
      </c>
      <c r="C102" s="17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</row>
    <row r="103" spans="1:8" x14ac:dyDescent="0.2">
      <c r="A103" s="5"/>
      <c r="B103" s="9" t="s">
        <v>26</v>
      </c>
      <c r="C103" s="17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</row>
    <row r="104" spans="1:8" x14ac:dyDescent="0.2">
      <c r="A104" s="5"/>
      <c r="B104" s="9" t="s">
        <v>27</v>
      </c>
      <c r="C104" s="17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</row>
    <row r="105" spans="1:8" x14ac:dyDescent="0.2">
      <c r="A105" s="5"/>
      <c r="B105" s="9" t="s">
        <v>28</v>
      </c>
      <c r="C105" s="17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</row>
    <row r="106" spans="1:8" x14ac:dyDescent="0.2">
      <c r="A106" s="42" t="s">
        <v>29</v>
      </c>
      <c r="B106" s="43"/>
      <c r="C106" s="17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</row>
    <row r="107" spans="1:8" x14ac:dyDescent="0.2">
      <c r="A107" s="5"/>
      <c r="B107" s="9" t="s">
        <v>30</v>
      </c>
      <c r="C107" s="17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</row>
    <row r="108" spans="1:8" x14ac:dyDescent="0.2">
      <c r="A108" s="5"/>
      <c r="B108" s="9" t="s">
        <v>31</v>
      </c>
      <c r="C108" s="17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</row>
    <row r="109" spans="1:8" x14ac:dyDescent="0.2">
      <c r="A109" s="5"/>
      <c r="B109" s="9" t="s">
        <v>32</v>
      </c>
      <c r="C109" s="17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</row>
    <row r="110" spans="1:8" x14ac:dyDescent="0.2">
      <c r="A110" s="5"/>
      <c r="B110" s="9" t="s">
        <v>33</v>
      </c>
      <c r="C110" s="17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</row>
    <row r="111" spans="1:8" x14ac:dyDescent="0.2">
      <c r="A111" s="5"/>
      <c r="B111" s="9" t="s">
        <v>34</v>
      </c>
      <c r="C111" s="17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</row>
    <row r="112" spans="1:8" x14ac:dyDescent="0.2">
      <c r="A112" s="5"/>
      <c r="B112" s="9" t="s">
        <v>35</v>
      </c>
      <c r="C112" s="17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</row>
    <row r="113" spans="1:8" x14ac:dyDescent="0.2">
      <c r="A113" s="5"/>
      <c r="B113" s="9" t="s">
        <v>36</v>
      </c>
      <c r="C113" s="17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</row>
    <row r="114" spans="1:8" x14ac:dyDescent="0.2">
      <c r="A114" s="5"/>
      <c r="B114" s="9" t="s">
        <v>37</v>
      </c>
      <c r="C114" s="17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</row>
    <row r="115" spans="1:8" x14ac:dyDescent="0.2">
      <c r="A115" s="5"/>
      <c r="B115" s="9" t="s">
        <v>38</v>
      </c>
      <c r="C115" s="17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</row>
    <row r="116" spans="1:8" x14ac:dyDescent="0.2">
      <c r="A116" s="42" t="s">
        <v>39</v>
      </c>
      <c r="B116" s="43"/>
      <c r="C116" s="17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</row>
    <row r="117" spans="1:8" x14ac:dyDescent="0.2">
      <c r="A117" s="5"/>
      <c r="B117" s="9" t="s">
        <v>40</v>
      </c>
      <c r="C117" s="17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</row>
    <row r="118" spans="1:8" x14ac:dyDescent="0.2">
      <c r="A118" s="5"/>
      <c r="B118" s="9" t="s">
        <v>41</v>
      </c>
      <c r="C118" s="17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</row>
    <row r="119" spans="1:8" x14ac:dyDescent="0.2">
      <c r="A119" s="5"/>
      <c r="B119" s="9" t="s">
        <v>42</v>
      </c>
      <c r="C119" s="17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</row>
    <row r="120" spans="1:8" x14ac:dyDescent="0.2">
      <c r="A120" s="5"/>
      <c r="B120" s="9" t="s">
        <v>43</v>
      </c>
      <c r="C120" s="17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</row>
    <row r="121" spans="1:8" x14ac:dyDescent="0.2">
      <c r="A121" s="5"/>
      <c r="B121" s="9" t="s">
        <v>44</v>
      </c>
      <c r="C121" s="17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</row>
    <row r="122" spans="1:8" x14ac:dyDescent="0.2">
      <c r="A122" s="5"/>
      <c r="B122" s="9" t="s">
        <v>45</v>
      </c>
      <c r="C122" s="17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</row>
    <row r="123" spans="1:8" x14ac:dyDescent="0.2">
      <c r="A123" s="5"/>
      <c r="B123" s="9" t="s">
        <v>46</v>
      </c>
      <c r="C123" s="17">
        <v>0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</row>
    <row r="124" spans="1:8" x14ac:dyDescent="0.2">
      <c r="A124" s="5"/>
      <c r="B124" s="9" t="s">
        <v>47</v>
      </c>
      <c r="C124" s="17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</row>
    <row r="125" spans="1:8" x14ac:dyDescent="0.2">
      <c r="A125" s="5"/>
      <c r="B125" s="9" t="s">
        <v>48</v>
      </c>
      <c r="C125" s="17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</row>
    <row r="126" spans="1:8" x14ac:dyDescent="0.2">
      <c r="A126" s="42" t="s">
        <v>49</v>
      </c>
      <c r="B126" s="43"/>
      <c r="C126" s="17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</row>
    <row r="127" spans="1:8" x14ac:dyDescent="0.2">
      <c r="A127" s="5"/>
      <c r="B127" s="9" t="s">
        <v>50</v>
      </c>
      <c r="C127" s="17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</row>
    <row r="128" spans="1:8" x14ac:dyDescent="0.2">
      <c r="A128" s="5"/>
      <c r="B128" s="9" t="s">
        <v>51</v>
      </c>
      <c r="C128" s="17"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</row>
    <row r="129" spans="1:8" x14ac:dyDescent="0.2">
      <c r="A129" s="5"/>
      <c r="B129" s="9" t="s">
        <v>52</v>
      </c>
      <c r="C129" s="17">
        <v>0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</row>
    <row r="130" spans="1:8" x14ac:dyDescent="0.2">
      <c r="A130" s="5"/>
      <c r="B130" s="9" t="s">
        <v>53</v>
      </c>
      <c r="C130" s="17">
        <v>0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</row>
    <row r="131" spans="1:8" x14ac:dyDescent="0.2">
      <c r="A131" s="5"/>
      <c r="B131" s="9" t="s">
        <v>54</v>
      </c>
      <c r="C131" s="17">
        <v>0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</row>
    <row r="132" spans="1:8" x14ac:dyDescent="0.2">
      <c r="A132" s="5"/>
      <c r="B132" s="9" t="s">
        <v>55</v>
      </c>
      <c r="C132" s="17"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</row>
    <row r="133" spans="1:8" x14ac:dyDescent="0.2">
      <c r="A133" s="5"/>
      <c r="B133" s="9" t="s">
        <v>56</v>
      </c>
      <c r="C133" s="17">
        <v>0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</row>
    <row r="134" spans="1:8" x14ac:dyDescent="0.2">
      <c r="A134" s="5"/>
      <c r="B134" s="9" t="s">
        <v>57</v>
      </c>
      <c r="C134" s="17">
        <v>0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</row>
    <row r="135" spans="1:8" x14ac:dyDescent="0.2">
      <c r="A135" s="5"/>
      <c r="B135" s="9" t="s">
        <v>58</v>
      </c>
      <c r="C135" s="17"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</row>
    <row r="136" spans="1:8" x14ac:dyDescent="0.2">
      <c r="A136" s="42" t="s">
        <v>59</v>
      </c>
      <c r="B136" s="43"/>
      <c r="C136" s="17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</row>
    <row r="137" spans="1:8" x14ac:dyDescent="0.2">
      <c r="A137" s="5"/>
      <c r="B137" s="9" t="s">
        <v>60</v>
      </c>
      <c r="C137" s="17">
        <v>0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</row>
    <row r="138" spans="1:8" x14ac:dyDescent="0.2">
      <c r="A138" s="5"/>
      <c r="B138" s="9" t="s">
        <v>61</v>
      </c>
      <c r="C138" s="17">
        <v>0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</row>
    <row r="139" spans="1:8" x14ac:dyDescent="0.2">
      <c r="A139" s="5"/>
      <c r="B139" s="9" t="s">
        <v>62</v>
      </c>
      <c r="C139" s="17">
        <v>0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</row>
    <row r="140" spans="1:8" x14ac:dyDescent="0.2">
      <c r="A140" s="42" t="s">
        <v>63</v>
      </c>
      <c r="B140" s="43"/>
      <c r="C140" s="17">
        <v>0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</row>
    <row r="141" spans="1:8" x14ac:dyDescent="0.2">
      <c r="A141" s="5"/>
      <c r="B141" s="9" t="s">
        <v>64</v>
      </c>
      <c r="C141" s="17">
        <v>0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</row>
    <row r="142" spans="1:8" x14ac:dyDescent="0.2">
      <c r="A142" s="5"/>
      <c r="B142" s="9" t="s">
        <v>65</v>
      </c>
      <c r="C142" s="17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</row>
    <row r="143" spans="1:8" x14ac:dyDescent="0.2">
      <c r="A143" s="5"/>
      <c r="B143" s="9" t="s">
        <v>66</v>
      </c>
      <c r="C143" s="17"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</row>
    <row r="144" spans="1:8" x14ac:dyDescent="0.2">
      <c r="A144" s="5"/>
      <c r="B144" s="9" t="s">
        <v>67</v>
      </c>
      <c r="C144" s="17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</row>
    <row r="145" spans="1:8" x14ac:dyDescent="0.2">
      <c r="A145" s="5"/>
      <c r="B145" s="9" t="s">
        <v>68</v>
      </c>
      <c r="C145" s="17">
        <v>0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</row>
    <row r="146" spans="1:8" x14ac:dyDescent="0.2">
      <c r="A146" s="5"/>
      <c r="B146" s="9" t="s">
        <v>69</v>
      </c>
      <c r="C146" s="17">
        <v>0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</row>
    <row r="147" spans="1:8" x14ac:dyDescent="0.2">
      <c r="A147" s="5"/>
      <c r="B147" s="9" t="s">
        <v>70</v>
      </c>
      <c r="C147" s="17"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</row>
    <row r="148" spans="1:8" x14ac:dyDescent="0.2">
      <c r="A148" s="5"/>
      <c r="B148" s="9" t="s">
        <v>71</v>
      </c>
      <c r="C148" s="17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</row>
    <row r="149" spans="1:8" x14ac:dyDescent="0.2">
      <c r="A149" s="42" t="s">
        <v>72</v>
      </c>
      <c r="B149" s="43"/>
      <c r="C149" s="17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</row>
    <row r="150" spans="1:8" x14ac:dyDescent="0.2">
      <c r="A150" s="5"/>
      <c r="B150" s="9" t="s">
        <v>73</v>
      </c>
      <c r="C150" s="17"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</row>
    <row r="151" spans="1:8" x14ac:dyDescent="0.2">
      <c r="A151" s="5"/>
      <c r="B151" s="9" t="s">
        <v>74</v>
      </c>
      <c r="C151" s="17">
        <v>0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</row>
    <row r="152" spans="1:8" x14ac:dyDescent="0.2">
      <c r="A152" s="5"/>
      <c r="B152" s="9" t="s">
        <v>75</v>
      </c>
      <c r="C152" s="17"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</row>
    <row r="153" spans="1:8" x14ac:dyDescent="0.2">
      <c r="A153" s="42" t="s">
        <v>76</v>
      </c>
      <c r="B153" s="43"/>
      <c r="C153" s="17">
        <v>0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</row>
    <row r="154" spans="1:8" x14ac:dyDescent="0.2">
      <c r="A154" s="5"/>
      <c r="B154" s="9" t="s">
        <v>77</v>
      </c>
      <c r="C154" s="17"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</row>
    <row r="155" spans="1:8" x14ac:dyDescent="0.2">
      <c r="A155" s="5"/>
      <c r="B155" s="9" t="s">
        <v>78</v>
      </c>
      <c r="C155" s="17"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</row>
    <row r="156" spans="1:8" x14ac:dyDescent="0.2">
      <c r="A156" s="5"/>
      <c r="B156" s="9" t="s">
        <v>79</v>
      </c>
      <c r="C156" s="17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</row>
    <row r="157" spans="1:8" x14ac:dyDescent="0.2">
      <c r="A157" s="5"/>
      <c r="B157" s="9" t="s">
        <v>80</v>
      </c>
      <c r="C157" s="17">
        <v>0</v>
      </c>
      <c r="D157" s="18">
        <v>0</v>
      </c>
      <c r="E157" s="18">
        <v>0</v>
      </c>
      <c r="F157" s="18">
        <v>0</v>
      </c>
      <c r="G157" s="18">
        <v>0</v>
      </c>
      <c r="H157" s="18">
        <v>0</v>
      </c>
    </row>
    <row r="158" spans="1:8" x14ac:dyDescent="0.2">
      <c r="A158" s="5"/>
      <c r="B158" s="9" t="s">
        <v>81</v>
      </c>
      <c r="C158" s="17">
        <v>0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</row>
    <row r="159" spans="1:8" x14ac:dyDescent="0.2">
      <c r="A159" s="5"/>
      <c r="B159" s="9" t="s">
        <v>82</v>
      </c>
      <c r="C159" s="17"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</row>
    <row r="160" spans="1:8" x14ac:dyDescent="0.2">
      <c r="A160" s="5"/>
      <c r="B160" s="9" t="s">
        <v>83</v>
      </c>
      <c r="C160" s="17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</row>
    <row r="161" spans="1:8" x14ac:dyDescent="0.2">
      <c r="A161" s="5"/>
      <c r="B161" s="9"/>
      <c r="C161" s="8"/>
      <c r="D161" s="6"/>
      <c r="E161" s="6"/>
      <c r="F161" s="6"/>
      <c r="G161" s="6"/>
      <c r="H161" s="6"/>
    </row>
    <row r="162" spans="1:8" x14ac:dyDescent="0.2">
      <c r="A162" s="24" t="s">
        <v>85</v>
      </c>
      <c r="B162" s="25"/>
      <c r="C162" s="15">
        <f>C86+C10</f>
        <v>1029400000.0009998</v>
      </c>
      <c r="D162" s="15">
        <f t="shared" ref="D162:H162" si="30">D86+D10</f>
        <v>92352614.99000001</v>
      </c>
      <c r="E162" s="15">
        <f t="shared" si="30"/>
        <v>1121752614.9909999</v>
      </c>
      <c r="F162" s="15">
        <f t="shared" si="30"/>
        <v>702510718.47000003</v>
      </c>
      <c r="G162" s="15">
        <f t="shared" si="30"/>
        <v>688716198.31000006</v>
      </c>
      <c r="H162" s="15">
        <f t="shared" si="30"/>
        <v>419241896.52100009</v>
      </c>
    </row>
    <row r="163" spans="1:8" ht="12.75" thickBot="1" x14ac:dyDescent="0.25">
      <c r="A163" s="11"/>
      <c r="B163" s="12"/>
      <c r="C163" s="13"/>
      <c r="D163" s="14"/>
      <c r="E163" s="14"/>
      <c r="F163" s="14"/>
      <c r="G163" s="14"/>
      <c r="H163" s="14"/>
    </row>
    <row r="164" spans="1:8" x14ac:dyDescent="0.2">
      <c r="A164" s="1"/>
    </row>
  </sheetData>
  <mergeCells count="38">
    <mergeCell ref="A136:B136"/>
    <mergeCell ref="A140:B140"/>
    <mergeCell ref="A149:B149"/>
    <mergeCell ref="A153:B153"/>
    <mergeCell ref="A162:B162"/>
    <mergeCell ref="H86:H87"/>
    <mergeCell ref="A88:B88"/>
    <mergeCell ref="A96:B96"/>
    <mergeCell ref="A106:B106"/>
    <mergeCell ref="A116:B116"/>
    <mergeCell ref="F86:F87"/>
    <mergeCell ref="G86:G87"/>
    <mergeCell ref="A126:B126"/>
    <mergeCell ref="A87:B87"/>
    <mergeCell ref="C86:C87"/>
    <mergeCell ref="D86:D87"/>
    <mergeCell ref="E86:E87"/>
    <mergeCell ref="A86:B86"/>
    <mergeCell ref="A59:B59"/>
    <mergeCell ref="A63:B63"/>
    <mergeCell ref="A72:B72"/>
    <mergeCell ref="A76:B76"/>
    <mergeCell ref="A84:B84"/>
    <mergeCell ref="A49:B49"/>
    <mergeCell ref="A2:H2"/>
    <mergeCell ref="A3:H3"/>
    <mergeCell ref="A4:H4"/>
    <mergeCell ref="A5:H5"/>
    <mergeCell ref="A6:H6"/>
    <mergeCell ref="A7:B8"/>
    <mergeCell ref="C7:G7"/>
    <mergeCell ref="H7:H8"/>
    <mergeCell ref="A10:B10"/>
    <mergeCell ref="A11:B11"/>
    <mergeCell ref="A19:B19"/>
    <mergeCell ref="A29:B29"/>
    <mergeCell ref="A39:B39"/>
    <mergeCell ref="A9:B9"/>
  </mergeCells>
  <pageMargins left="0.51181102362204722" right="0.39370078740157483" top="0.74803149606299213" bottom="0.74803149606299213" header="0.31496062992125984" footer="0.31496062992125984"/>
  <pageSetup scale="57" fitToHeight="0" orientation="portrait" r:id="rId1"/>
  <ignoredErrors>
    <ignoredError sqref="C6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FORMATO_6a</vt:lpstr>
      <vt:lpstr>FORMATO_6a!Área_de_impresión</vt:lpstr>
      <vt:lpstr>FORMATO_6a!Títulos_a_imprimir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2021-10-26T18:21:30Z</cp:lastPrinted>
  <dcterms:created xsi:type="dcterms:W3CDTF">2017-01-24T00:42:56Z</dcterms:created>
  <dcterms:modified xsi:type="dcterms:W3CDTF">2021-11-09T20:33:47Z</dcterms:modified>
</cp:coreProperties>
</file>