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6a" sheetId="1" r:id="rId1"/>
  </sheets>
  <externalReferences>
    <externalReference r:id="rId2"/>
  </externalReference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C11" i="1" l="1"/>
  <c r="D12" i="1"/>
  <c r="E12" i="1" s="1"/>
  <c r="F12" i="1"/>
  <c r="F11" i="1" s="1"/>
  <c r="G12" i="1"/>
  <c r="G11" i="1" s="1"/>
  <c r="D13" i="1"/>
  <c r="E13" i="1" s="1"/>
  <c r="H13" i="1" s="1"/>
  <c r="F13" i="1"/>
  <c r="G13" i="1"/>
  <c r="D14" i="1"/>
  <c r="E14" i="1" s="1"/>
  <c r="H14" i="1" s="1"/>
  <c r="F14" i="1"/>
  <c r="G14" i="1"/>
  <c r="D15" i="1"/>
  <c r="E15" i="1"/>
  <c r="H15" i="1" s="1"/>
  <c r="F15" i="1"/>
  <c r="G15" i="1"/>
  <c r="D16" i="1"/>
  <c r="E16" i="1"/>
  <c r="H16" i="1" s="1"/>
  <c r="F16" i="1"/>
  <c r="G16" i="1"/>
  <c r="D17" i="1"/>
  <c r="E17" i="1" s="1"/>
  <c r="H17" i="1" s="1"/>
  <c r="F17" i="1"/>
  <c r="G17" i="1"/>
  <c r="D18" i="1"/>
  <c r="E18" i="1" s="1"/>
  <c r="H18" i="1" s="1"/>
  <c r="F18" i="1"/>
  <c r="G18" i="1"/>
  <c r="C19" i="1"/>
  <c r="C10" i="1" s="1"/>
  <c r="C162" i="1" s="1"/>
  <c r="D20" i="1"/>
  <c r="D19" i="1" s="1"/>
  <c r="F20" i="1"/>
  <c r="G20" i="1"/>
  <c r="G19" i="1" s="1"/>
  <c r="D21" i="1"/>
  <c r="E21" i="1" s="1"/>
  <c r="H21" i="1" s="1"/>
  <c r="F21" i="1"/>
  <c r="G21" i="1"/>
  <c r="D22" i="1"/>
  <c r="E22" i="1"/>
  <c r="H22" i="1" s="1"/>
  <c r="F22" i="1"/>
  <c r="F19" i="1" s="1"/>
  <c r="G22" i="1"/>
  <c r="D23" i="1"/>
  <c r="E23" i="1"/>
  <c r="H23" i="1" s="1"/>
  <c r="F23" i="1"/>
  <c r="G23" i="1"/>
  <c r="D24" i="1"/>
  <c r="E24" i="1" s="1"/>
  <c r="H24" i="1" s="1"/>
  <c r="F24" i="1"/>
  <c r="G24" i="1"/>
  <c r="D25" i="1"/>
  <c r="E25" i="1" s="1"/>
  <c r="H25" i="1" s="1"/>
  <c r="F25" i="1"/>
  <c r="G25" i="1"/>
  <c r="D26" i="1"/>
  <c r="E26" i="1"/>
  <c r="H26" i="1" s="1"/>
  <c r="F26" i="1"/>
  <c r="G26" i="1"/>
  <c r="D27" i="1"/>
  <c r="E27" i="1"/>
  <c r="H27" i="1" s="1"/>
  <c r="F27" i="1"/>
  <c r="G27" i="1"/>
  <c r="D28" i="1"/>
  <c r="E28" i="1" s="1"/>
  <c r="H28" i="1" s="1"/>
  <c r="F28" i="1"/>
  <c r="G28" i="1"/>
  <c r="C29" i="1"/>
  <c r="D30" i="1"/>
  <c r="D29" i="1" s="1"/>
  <c r="E30" i="1"/>
  <c r="F30" i="1"/>
  <c r="G30" i="1"/>
  <c r="D31" i="1"/>
  <c r="E31" i="1" s="1"/>
  <c r="H31" i="1" s="1"/>
  <c r="F31" i="1"/>
  <c r="G31" i="1"/>
  <c r="D32" i="1"/>
  <c r="E32" i="1" s="1"/>
  <c r="H32" i="1" s="1"/>
  <c r="F32" i="1"/>
  <c r="G32" i="1"/>
  <c r="G29" i="1" s="1"/>
  <c r="D33" i="1"/>
  <c r="E33" i="1"/>
  <c r="H33" i="1" s="1"/>
  <c r="F33" i="1"/>
  <c r="F29" i="1" s="1"/>
  <c r="G33" i="1"/>
  <c r="D34" i="1"/>
  <c r="E34" i="1"/>
  <c r="H34" i="1" s="1"/>
  <c r="F34" i="1"/>
  <c r="G34" i="1"/>
  <c r="D35" i="1"/>
  <c r="E35" i="1" s="1"/>
  <c r="H35" i="1" s="1"/>
  <c r="F35" i="1"/>
  <c r="G35" i="1"/>
  <c r="D36" i="1"/>
  <c r="E36" i="1" s="1"/>
  <c r="H36" i="1" s="1"/>
  <c r="F36" i="1"/>
  <c r="G36" i="1"/>
  <c r="D37" i="1"/>
  <c r="E37" i="1"/>
  <c r="H37" i="1" s="1"/>
  <c r="F37" i="1"/>
  <c r="G37" i="1"/>
  <c r="D38" i="1"/>
  <c r="E38" i="1"/>
  <c r="H38" i="1" s="1"/>
  <c r="F38" i="1"/>
  <c r="G38" i="1"/>
  <c r="C39" i="1"/>
  <c r="D40" i="1"/>
  <c r="E40" i="1"/>
  <c r="F40" i="1"/>
  <c r="F39" i="1" s="1"/>
  <c r="G40" i="1"/>
  <c r="D41" i="1"/>
  <c r="E41" i="1"/>
  <c r="H41" i="1" s="1"/>
  <c r="F41" i="1"/>
  <c r="G41" i="1"/>
  <c r="D42" i="1"/>
  <c r="D39" i="1" s="1"/>
  <c r="F42" i="1"/>
  <c r="G42" i="1"/>
  <c r="D43" i="1"/>
  <c r="E43" i="1" s="1"/>
  <c r="H43" i="1" s="1"/>
  <c r="F43" i="1"/>
  <c r="G43" i="1"/>
  <c r="G39" i="1" s="1"/>
  <c r="D44" i="1"/>
  <c r="E44" i="1"/>
  <c r="H44" i="1" s="1"/>
  <c r="F44" i="1"/>
  <c r="G44" i="1"/>
  <c r="D45" i="1"/>
  <c r="E45" i="1"/>
  <c r="H45" i="1" s="1"/>
  <c r="F45" i="1"/>
  <c r="G45" i="1"/>
  <c r="D46" i="1"/>
  <c r="E46" i="1" s="1"/>
  <c r="H46" i="1" s="1"/>
  <c r="F46" i="1"/>
  <c r="G46" i="1"/>
  <c r="D47" i="1"/>
  <c r="E47" i="1" s="1"/>
  <c r="H47" i="1" s="1"/>
  <c r="F47" i="1"/>
  <c r="G47" i="1"/>
  <c r="D48" i="1"/>
  <c r="E48" i="1"/>
  <c r="H48" i="1" s="1"/>
  <c r="F48" i="1"/>
  <c r="G48" i="1"/>
  <c r="C49" i="1"/>
  <c r="D50" i="1"/>
  <c r="E50" i="1" s="1"/>
  <c r="F50" i="1"/>
  <c r="F49" i="1" s="1"/>
  <c r="G50" i="1"/>
  <c r="G49" i="1" s="1"/>
  <c r="D51" i="1"/>
  <c r="E51" i="1"/>
  <c r="H51" i="1" s="1"/>
  <c r="F51" i="1"/>
  <c r="G51" i="1"/>
  <c r="D52" i="1"/>
  <c r="E52" i="1"/>
  <c r="H52" i="1" s="1"/>
  <c r="F52" i="1"/>
  <c r="G52" i="1"/>
  <c r="D53" i="1"/>
  <c r="E53" i="1" s="1"/>
  <c r="H53" i="1" s="1"/>
  <c r="F53" i="1"/>
  <c r="G53" i="1"/>
  <c r="D54" i="1"/>
  <c r="E54" i="1" s="1"/>
  <c r="H54" i="1" s="1"/>
  <c r="F54" i="1"/>
  <c r="G54" i="1"/>
  <c r="D55" i="1"/>
  <c r="E55" i="1"/>
  <c r="H55" i="1" s="1"/>
  <c r="F55" i="1"/>
  <c r="G55" i="1"/>
  <c r="D56" i="1"/>
  <c r="E56" i="1"/>
  <c r="H56" i="1" s="1"/>
  <c r="F56" i="1"/>
  <c r="G56" i="1"/>
  <c r="D57" i="1"/>
  <c r="E57" i="1" s="1"/>
  <c r="H57" i="1" s="1"/>
  <c r="F57" i="1"/>
  <c r="G57" i="1"/>
  <c r="D58" i="1"/>
  <c r="E58" i="1" s="1"/>
  <c r="H58" i="1" s="1"/>
  <c r="F58" i="1"/>
  <c r="G58" i="1"/>
  <c r="C59" i="1"/>
  <c r="D60" i="1"/>
  <c r="D59" i="1" s="1"/>
  <c r="F60" i="1"/>
  <c r="G60" i="1"/>
  <c r="G59" i="1" s="1"/>
  <c r="D61" i="1"/>
  <c r="E61" i="1" s="1"/>
  <c r="H61" i="1" s="1"/>
  <c r="F61" i="1"/>
  <c r="G61" i="1"/>
  <c r="D62" i="1"/>
  <c r="E62" i="1"/>
  <c r="H62" i="1" s="1"/>
  <c r="F62" i="1"/>
  <c r="F59" i="1" s="1"/>
  <c r="G62" i="1"/>
  <c r="C63" i="1"/>
  <c r="D64" i="1"/>
  <c r="E64" i="1" s="1"/>
  <c r="F64" i="1"/>
  <c r="F63" i="1" s="1"/>
  <c r="G64" i="1"/>
  <c r="G63" i="1" s="1"/>
  <c r="D65" i="1"/>
  <c r="E65" i="1"/>
  <c r="H65" i="1" s="1"/>
  <c r="F65" i="1"/>
  <c r="G65" i="1"/>
  <c r="D66" i="1"/>
  <c r="E66" i="1"/>
  <c r="H66" i="1" s="1"/>
  <c r="F66" i="1"/>
  <c r="G66" i="1"/>
  <c r="D67" i="1"/>
  <c r="D63" i="1" s="1"/>
  <c r="F67" i="1"/>
  <c r="G67" i="1"/>
  <c r="D68" i="1"/>
  <c r="E68" i="1" s="1"/>
  <c r="H68" i="1" s="1"/>
  <c r="F68" i="1"/>
  <c r="G68" i="1"/>
  <c r="D70" i="1"/>
  <c r="E70" i="1"/>
  <c r="H70" i="1" s="1"/>
  <c r="F70" i="1"/>
  <c r="G70" i="1"/>
  <c r="D71" i="1"/>
  <c r="E71" i="1"/>
  <c r="H71" i="1" s="1"/>
  <c r="F71" i="1"/>
  <c r="G71" i="1"/>
  <c r="D72" i="1"/>
  <c r="E73" i="1"/>
  <c r="H73" i="1"/>
  <c r="E74" i="1"/>
  <c r="E72" i="1" s="1"/>
  <c r="E75" i="1"/>
  <c r="H75" i="1"/>
  <c r="D76" i="1"/>
  <c r="E77" i="1"/>
  <c r="H77" i="1" s="1"/>
  <c r="E78" i="1"/>
  <c r="H78" i="1"/>
  <c r="E79" i="1"/>
  <c r="H79" i="1" s="1"/>
  <c r="E80" i="1"/>
  <c r="H80" i="1"/>
  <c r="E81" i="1"/>
  <c r="H81" i="1" s="1"/>
  <c r="E82" i="1"/>
  <c r="H82" i="1"/>
  <c r="E83" i="1"/>
  <c r="H83" i="1" s="1"/>
  <c r="E49" i="1" l="1"/>
  <c r="H50" i="1"/>
  <c r="H49" i="1" s="1"/>
  <c r="G10" i="1"/>
  <c r="G162" i="1" s="1"/>
  <c r="H72" i="1"/>
  <c r="E11" i="1"/>
  <c r="H12" i="1"/>
  <c r="H11" i="1" s="1"/>
  <c r="H76" i="1"/>
  <c r="H64" i="1"/>
  <c r="E29" i="1"/>
  <c r="F10" i="1"/>
  <c r="F162" i="1" s="1"/>
  <c r="D49" i="1"/>
  <c r="E76" i="1"/>
  <c r="H74" i="1"/>
  <c r="H40" i="1"/>
  <c r="D11" i="1"/>
  <c r="D10" i="1" s="1"/>
  <c r="D162" i="1" s="1"/>
  <c r="E67" i="1"/>
  <c r="H67" i="1" s="1"/>
  <c r="E60" i="1"/>
  <c r="E42" i="1"/>
  <c r="H42" i="1" s="1"/>
  <c r="E20" i="1"/>
  <c r="H30" i="1"/>
  <c r="H29" i="1" s="1"/>
  <c r="E19" i="1" l="1"/>
  <c r="E10" i="1" s="1"/>
  <c r="E162" i="1" s="1"/>
  <c r="H20" i="1"/>
  <c r="H19" i="1" s="1"/>
  <c r="H39" i="1"/>
  <c r="H63" i="1"/>
  <c r="E63" i="1"/>
  <c r="E59" i="1"/>
  <c r="H60" i="1"/>
  <c r="H59" i="1" s="1"/>
  <c r="H10" i="1"/>
  <c r="H162" i="1" s="1"/>
  <c r="E39" i="1"/>
</calcChain>
</file>

<file path=xl/sharedStrings.xml><?xml version="1.0" encoding="utf-8"?>
<sst xmlns="http://schemas.openxmlformats.org/spreadsheetml/2006/main" count="162" uniqueCount="89">
  <si>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</si>
  <si>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</si>
  <si>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</si>
  <si>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</si>
  <si>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</si>
  <si>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</si>
  <si>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</si>
  <si>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</si>
  <si>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</si>
  <si>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</si>
  <si>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</si>
  <si>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</si>
  <si>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</si>
  <si>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</si>
  <si>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</si>
  <si>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</si>
  <si>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</si>
  <si>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</si>
  <si>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</si>
  <si>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</si>
  <si>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</si>
  <si>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</si>
  <si>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</si>
  <si>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</si>
  <si>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</si>
  <si>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</si>
  <si>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</si>
  <si>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</si>
  <si>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</si>
  <si>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</si>
  <si>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</si>
  <si>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</si>
  <si>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</si>
  <si>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</si>
  <si>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</si>
  <si>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</si>
  <si>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</si>
  <si>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</si>
  <si>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</si>
  <si>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</si>
  <si>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</si>
  <si>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</si>
  <si>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</si>
  <si>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</si>
  <si>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</si>
  <si>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</si>
  <si>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</si>
  <si>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</si>
  <si>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</si>
  <si>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</si>
  <si>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</si>
  <si>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</si>
  <si>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</si>
  <si>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</si>
  <si>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</si>
  <si>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</si>
  <si>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</si>
  <si>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</si>
  <si>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</si>
  <si>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</si>
  <si>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</si>
  <si>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</si>
  <si>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</si>
  <si>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</si>
  <si>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</si>
  <si>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</si>
  <si>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</si>
  <si>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</si>
  <si>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</si>
  <si>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</si>
  <si>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</si>
  <si>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</si>
  <si>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</si>
  <si>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</si>
  <si>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</si>
  <si>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</si>
  <si>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</si>
  <si>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</si>
  <si>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</si>
  <si>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</si>
  <si>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</si>
  <si>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</si>
  <si>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</si>
  <si>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</si>
  <si>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</si>
  <si>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31 de diciembre de 2021</t>
  </si>
  <si>
    <t xml:space="preserve">Clasificación por Objeto del Gasto (Capítulo y Concepto) </t>
  </si>
  <si>
    <t>Estado Analítico del Ejercicio del Presupuesto de Egresos Detallado</t>
  </si>
  <si>
    <t>PODER JUDICIAL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</si>
</sst>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0" fontId="4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33432750"/>
          <a:ext cx="1152526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2752725" y="33451800"/>
          <a:ext cx="1895475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36679088.600000001</v>
          </cell>
          <cell r="G11">
            <v>417618422.80000001</v>
          </cell>
          <cell r="H11">
            <v>412123007.19999999</v>
          </cell>
        </row>
        <row r="12">
          <cell r="E12">
            <v>0</v>
          </cell>
          <cell r="G12">
            <v>2248027.71</v>
          </cell>
          <cell r="H12">
            <v>2248027.71</v>
          </cell>
        </row>
        <row r="13">
          <cell r="E13">
            <v>-2370411.21</v>
          </cell>
          <cell r="G13">
            <v>292785236.52600002</v>
          </cell>
          <cell r="H13">
            <v>292576347.736</v>
          </cell>
        </row>
        <row r="14">
          <cell r="E14">
            <v>2875255.8100000005</v>
          </cell>
          <cell r="G14">
            <v>112588430.22999999</v>
          </cell>
          <cell r="H14">
            <v>99659509.959999993</v>
          </cell>
        </row>
        <row r="15">
          <cell r="E15">
            <v>6839606.7699999996</v>
          </cell>
          <cell r="G15">
            <v>172270159.99000001</v>
          </cell>
          <cell r="H15">
            <v>170367908.25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-2982791.62</v>
          </cell>
          <cell r="G17">
            <v>11180494.380000001</v>
          </cell>
          <cell r="H17">
            <v>10568730</v>
          </cell>
        </row>
        <row r="19">
          <cell r="E19">
            <v>6313870</v>
          </cell>
          <cell r="G19">
            <v>7045561.0700000012</v>
          </cell>
          <cell r="H19">
            <v>3233178.8200000003</v>
          </cell>
        </row>
        <row r="20">
          <cell r="E20">
            <v>317635</v>
          </cell>
          <cell r="G20">
            <v>428915.79</v>
          </cell>
          <cell r="H20">
            <v>326511.24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1215356.98</v>
          </cell>
          <cell r="G22">
            <v>1839268.97</v>
          </cell>
          <cell r="H22">
            <v>1517627.95</v>
          </cell>
        </row>
        <row r="23">
          <cell r="E23">
            <v>281900</v>
          </cell>
          <cell r="G23">
            <v>722389.02999999991</v>
          </cell>
          <cell r="H23">
            <v>617414.98</v>
          </cell>
        </row>
        <row r="24">
          <cell r="E24">
            <v>2995000</v>
          </cell>
          <cell r="G24">
            <v>6685713.6099999994</v>
          </cell>
          <cell r="H24">
            <v>6386649.7300000004</v>
          </cell>
        </row>
        <row r="25">
          <cell r="E25">
            <v>300000</v>
          </cell>
          <cell r="G25">
            <v>334040.53999999998</v>
          </cell>
          <cell r="H25">
            <v>15430.81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1759161.38</v>
          </cell>
          <cell r="G27">
            <v>2862458.05</v>
          </cell>
          <cell r="H27">
            <v>2163321.83</v>
          </cell>
        </row>
        <row r="29">
          <cell r="E29">
            <v>10756247.899999999</v>
          </cell>
          <cell r="G29">
            <v>16099393.670000002</v>
          </cell>
          <cell r="H29">
            <v>14488227.119999999</v>
          </cell>
        </row>
        <row r="30">
          <cell r="E30">
            <v>9882582.5999999996</v>
          </cell>
          <cell r="G30">
            <v>14161877.18</v>
          </cell>
          <cell r="H30">
            <v>13708008.949999999</v>
          </cell>
        </row>
        <row r="31">
          <cell r="E31">
            <v>3575623.69</v>
          </cell>
          <cell r="G31">
            <v>7048976.2699999996</v>
          </cell>
          <cell r="H31">
            <v>5267506.67</v>
          </cell>
        </row>
        <row r="32">
          <cell r="E32">
            <v>400000</v>
          </cell>
          <cell r="G32">
            <v>607991.01</v>
          </cell>
          <cell r="H32">
            <v>559871.11</v>
          </cell>
        </row>
        <row r="33">
          <cell r="E33">
            <v>14010314.68</v>
          </cell>
          <cell r="G33">
            <v>19591547.289999999</v>
          </cell>
          <cell r="H33">
            <v>17282150.850000001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781358</v>
          </cell>
          <cell r="G35">
            <v>1025983.04</v>
          </cell>
          <cell r="H35">
            <v>991070.62000000011</v>
          </cell>
        </row>
        <row r="36">
          <cell r="E36">
            <v>250000</v>
          </cell>
          <cell r="G36">
            <v>447580.01</v>
          </cell>
          <cell r="H36">
            <v>447580.01</v>
          </cell>
        </row>
        <row r="37">
          <cell r="E37">
            <v>15000</v>
          </cell>
          <cell r="G37">
            <v>8840.32</v>
          </cell>
          <cell r="H37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50000</v>
          </cell>
          <cell r="H42">
            <v>50000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9">
          <cell r="E49">
            <v>11707158.109999999</v>
          </cell>
          <cell r="G49">
            <v>29176547.599999998</v>
          </cell>
          <cell r="H49">
            <v>28724912.510000002</v>
          </cell>
        </row>
        <row r="50">
          <cell r="E50">
            <v>2072685.6</v>
          </cell>
          <cell r="G50">
            <v>2047211.36</v>
          </cell>
          <cell r="H50">
            <v>2024079.92</v>
          </cell>
        </row>
        <row r="51">
          <cell r="E51">
            <v>-115884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2477508.8400000003</v>
          </cell>
          <cell r="G54">
            <v>3610539.91</v>
          </cell>
          <cell r="H54">
            <v>2426525.4900000002</v>
          </cell>
        </row>
        <row r="55">
          <cell r="E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G57">
            <v>0</v>
          </cell>
          <cell r="H57">
            <v>0</v>
          </cell>
        </row>
        <row r="59">
          <cell r="E59">
            <v>2971400</v>
          </cell>
          <cell r="G59">
            <v>2971399.31</v>
          </cell>
          <cell r="H59">
            <v>2971399.31</v>
          </cell>
        </row>
        <row r="60">
          <cell r="E60">
            <v>8635992.2799999993</v>
          </cell>
          <cell r="G60">
            <v>9200702.9199999999</v>
          </cell>
          <cell r="H60">
            <v>9200702.9199999999</v>
          </cell>
        </row>
        <row r="61">
          <cell r="E61">
            <v>0</v>
          </cell>
          <cell r="G61">
            <v>0</v>
          </cell>
          <cell r="H61">
            <v>0</v>
          </cell>
        </row>
        <row r="63">
          <cell r="E63">
            <v>0</v>
          </cell>
          <cell r="G63">
            <v>0</v>
          </cell>
          <cell r="H63">
            <v>0</v>
          </cell>
        </row>
        <row r="64">
          <cell r="E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G67">
            <v>5000000</v>
          </cell>
          <cell r="H67">
            <v>5000000</v>
          </cell>
        </row>
        <row r="68">
          <cell r="E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G69">
            <v>0</v>
          </cell>
          <cell r="H6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D12" sqref="D12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4.710937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4.7109375" style="1" bestFit="1" customWidth="1"/>
    <col min="9" max="9" width="11.42578125" style="1" customWidth="1"/>
    <col min="10" max="16384" width="11.42578125" style="1"/>
  </cols>
  <sheetData>
    <row r="1" spans="1:8" ht="12.75" thickBot="1" x14ac:dyDescent="0.25">
      <c r="B1" s="45"/>
    </row>
    <row r="2" spans="1:8" x14ac:dyDescent="0.2">
      <c r="A2" s="37" t="s">
        <v>88</v>
      </c>
      <c r="B2" s="44"/>
      <c r="C2" s="44"/>
      <c r="D2" s="44"/>
      <c r="E2" s="44"/>
      <c r="F2" s="44"/>
      <c r="G2" s="44"/>
      <c r="H2" s="43"/>
    </row>
    <row r="3" spans="1:8" x14ac:dyDescent="0.2">
      <c r="A3" s="42" t="s">
        <v>87</v>
      </c>
      <c r="B3" s="41"/>
      <c r="C3" s="41"/>
      <c r="D3" s="41"/>
      <c r="E3" s="41"/>
      <c r="F3" s="41"/>
      <c r="G3" s="41"/>
      <c r="H3" s="40"/>
    </row>
    <row r="4" spans="1:8" x14ac:dyDescent="0.2">
      <c r="A4" s="42" t="s">
        <v>86</v>
      </c>
      <c r="B4" s="41"/>
      <c r="C4" s="41"/>
      <c r="D4" s="41"/>
      <c r="E4" s="41"/>
      <c r="F4" s="41"/>
      <c r="G4" s="41"/>
      <c r="H4" s="40"/>
    </row>
    <row r="5" spans="1:8" x14ac:dyDescent="0.2">
      <c r="A5" s="42" t="s">
        <v>85</v>
      </c>
      <c r="B5" s="41"/>
      <c r="C5" s="41"/>
      <c r="D5" s="41"/>
      <c r="E5" s="41"/>
      <c r="F5" s="41"/>
      <c r="G5" s="41"/>
      <c r="H5" s="40"/>
    </row>
    <row r="6" spans="1:8" ht="12.75" thickBot="1" x14ac:dyDescent="0.25">
      <c r="A6" s="31" t="s">
        <v>84</v>
      </c>
      <c r="B6" s="39"/>
      <c r="C6" s="39"/>
      <c r="D6" s="39"/>
      <c r="E6" s="39"/>
      <c r="F6" s="39"/>
      <c r="G6" s="39"/>
      <c r="H6" s="38"/>
    </row>
    <row r="7" spans="1:8" ht="12.75" thickBot="1" x14ac:dyDescent="0.25">
      <c r="A7" s="37" t="s">
        <v>83</v>
      </c>
      <c r="B7" s="36"/>
      <c r="C7" s="35" t="s">
        <v>82</v>
      </c>
      <c r="D7" s="34"/>
      <c r="E7" s="34"/>
      <c r="F7" s="34"/>
      <c r="G7" s="33"/>
      <c r="H7" s="32" t="s">
        <v>81</v>
      </c>
    </row>
    <row r="8" spans="1:8" ht="12.75" thickBot="1" x14ac:dyDescent="0.25">
      <c r="A8" s="31"/>
      <c r="B8" s="30"/>
      <c r="C8" s="29" t="s">
        <v>80</v>
      </c>
      <c r="D8" s="29" t="s">
        <v>79</v>
      </c>
      <c r="E8" s="29" t="s">
        <v>78</v>
      </c>
      <c r="F8" s="29" t="s">
        <v>77</v>
      </c>
      <c r="G8" s="29" t="s">
        <v>76</v>
      </c>
      <c r="H8" s="28"/>
    </row>
    <row r="9" spans="1:8" x14ac:dyDescent="0.2">
      <c r="A9" s="21"/>
      <c r="B9" s="20"/>
      <c r="C9" s="7"/>
      <c r="D9" s="7"/>
      <c r="E9" s="7"/>
      <c r="F9" s="7"/>
      <c r="G9" s="7"/>
      <c r="H9" s="7"/>
    </row>
    <row r="10" spans="1:8" x14ac:dyDescent="0.2">
      <c r="A10" s="9" t="s">
        <v>75</v>
      </c>
      <c r="B10" s="8"/>
      <c r="C10" s="7">
        <f>C11+C19+C29+C39+C49+C59+C63+C72+C76</f>
        <v>1029400000.0009998</v>
      </c>
      <c r="D10" s="7">
        <f>D11+D19+D29+D39+D49+D59+D63+D72+D76</f>
        <v>121643659.41000001</v>
      </c>
      <c r="E10" s="7">
        <f>E11+E19+E29+E39+E49+E59+E63+E72+E76</f>
        <v>1151043659.4109998</v>
      </c>
      <c r="F10" s="7">
        <f>F11+F19+F29+F39+F49+F59+F63+F72+F76</f>
        <v>1139657708.586</v>
      </c>
      <c r="G10" s="7">
        <f>G11+G19+G29+G39+G49+G59+G63+G72+G76</f>
        <v>1104945701.6960001</v>
      </c>
      <c r="H10" s="7">
        <f>H11+H19+H29+H39+H49+H59+H63+H72+H76</f>
        <v>11385950.825000031</v>
      </c>
    </row>
    <row r="11" spans="1:8" x14ac:dyDescent="0.2">
      <c r="A11" s="9" t="s">
        <v>73</v>
      </c>
      <c r="B11" s="8"/>
      <c r="C11" s="7">
        <f>C12+C13+C14+C15+C16+C17+C18</f>
        <v>970798083.08999991</v>
      </c>
      <c r="D11" s="7">
        <f>D12+D13+D14+D15+D16+D17+D18</f>
        <v>41040748.350000001</v>
      </c>
      <c r="E11" s="7">
        <f>E12+E13+E14+E15+E16+E17+E18</f>
        <v>1011838831.4399999</v>
      </c>
      <c r="F11" s="7">
        <f>F12+F13+F14+F15+F16+F17+F18</f>
        <v>1008690771.636</v>
      </c>
      <c r="G11" s="7">
        <f>G12+G13+G14+G15+G16+G17+G18</f>
        <v>987543530.85599995</v>
      </c>
      <c r="H11" s="7">
        <f>H12+H13+H14+H15+H16+H17+H18</f>
        <v>3148059.8040000349</v>
      </c>
    </row>
    <row r="12" spans="1:8" x14ac:dyDescent="0.2">
      <c r="A12" s="13"/>
      <c r="B12" s="12" t="s">
        <v>72</v>
      </c>
      <c r="C12" s="26">
        <v>380939334.19999999</v>
      </c>
      <c r="D12" s="26">
        <f>SUM([1]COG!$E$11)</f>
        <v>36679088.600000001</v>
      </c>
      <c r="E12" s="26">
        <f>C12+D12</f>
        <v>417618422.80000001</v>
      </c>
      <c r="F12" s="26">
        <f>SUM([1]COG!$G$11)</f>
        <v>417618422.80000001</v>
      </c>
      <c r="G12" s="26">
        <f>SUM([1]COG!$H$11)</f>
        <v>412123007.19999999</v>
      </c>
      <c r="H12" s="26">
        <f>E12-F12</f>
        <v>0</v>
      </c>
    </row>
    <row r="13" spans="1:8" x14ac:dyDescent="0.2">
      <c r="A13" s="13"/>
      <c r="B13" s="12" t="s">
        <v>71</v>
      </c>
      <c r="C13" s="26">
        <v>2248027.71</v>
      </c>
      <c r="D13" s="26">
        <f>SUM([1]COG!$E$12)</f>
        <v>0</v>
      </c>
      <c r="E13" s="26">
        <f>C13+D13</f>
        <v>2248027.71</v>
      </c>
      <c r="F13" s="26">
        <f>SUM([1]COG!$G$12)</f>
        <v>2248027.71</v>
      </c>
      <c r="G13" s="26">
        <f>SUM([1]COG!$H$12)</f>
        <v>2248027.71</v>
      </c>
      <c r="H13" s="26">
        <f>E13-F13</f>
        <v>0</v>
      </c>
    </row>
    <row r="14" spans="1:8" x14ac:dyDescent="0.2">
      <c r="A14" s="13"/>
      <c r="B14" s="12" t="s">
        <v>70</v>
      </c>
      <c r="C14" s="26">
        <v>295155647.72000003</v>
      </c>
      <c r="D14" s="26">
        <f>SUM([1]COG!$E$13)</f>
        <v>-2370411.21</v>
      </c>
      <c r="E14" s="26">
        <f>C14+D14</f>
        <v>292785236.51000005</v>
      </c>
      <c r="F14" s="26">
        <f>SUM([1]COG!$G$13)</f>
        <v>292785236.52600002</v>
      </c>
      <c r="G14" s="26">
        <f>SUM([1]COG!$H$13)</f>
        <v>292576347.736</v>
      </c>
      <c r="H14" s="26">
        <f>E14-F14</f>
        <v>-1.5999972820281982E-2</v>
      </c>
    </row>
    <row r="15" spans="1:8" x14ac:dyDescent="0.2">
      <c r="A15" s="13"/>
      <c r="B15" s="12" t="s">
        <v>69</v>
      </c>
      <c r="C15" s="26">
        <v>111274638.67999999</v>
      </c>
      <c r="D15" s="26">
        <f>SUM([1]COG!$E$14)</f>
        <v>2875255.8100000005</v>
      </c>
      <c r="E15" s="26">
        <f>C15+D15</f>
        <v>114149894.48999999</v>
      </c>
      <c r="F15" s="26">
        <f>SUM([1]COG!$G$14)</f>
        <v>112588430.22999999</v>
      </c>
      <c r="G15" s="26">
        <f>SUM([1]COG!$H$14)</f>
        <v>99659509.959999993</v>
      </c>
      <c r="H15" s="26">
        <f>E15-F15</f>
        <v>1561464.2600000054</v>
      </c>
    </row>
    <row r="16" spans="1:8" x14ac:dyDescent="0.2">
      <c r="A16" s="13"/>
      <c r="B16" s="12" t="s">
        <v>68</v>
      </c>
      <c r="C16" s="26">
        <v>167017148.78</v>
      </c>
      <c r="D16" s="26">
        <f>SUM([1]COG!$E$15)</f>
        <v>6839606.7699999996</v>
      </c>
      <c r="E16" s="26">
        <f>C16+D16</f>
        <v>173856755.55000001</v>
      </c>
      <c r="F16" s="26">
        <f>SUM([1]COG!$G$15)</f>
        <v>172270159.99000001</v>
      </c>
      <c r="G16" s="26">
        <f>SUM([1]COG!$H$15)</f>
        <v>170367908.25</v>
      </c>
      <c r="H16" s="26">
        <f>E16-F16</f>
        <v>1586595.5600000024</v>
      </c>
    </row>
    <row r="17" spans="1:8" x14ac:dyDescent="0.2">
      <c r="A17" s="13"/>
      <c r="B17" s="12" t="s">
        <v>67</v>
      </c>
      <c r="C17" s="26">
        <v>0</v>
      </c>
      <c r="D17" s="26">
        <f>SUM([1]COG!$E$16)</f>
        <v>0</v>
      </c>
      <c r="E17" s="26">
        <f>C17+D17</f>
        <v>0</v>
      </c>
      <c r="F17" s="26">
        <f>SUM([1]COG!$G$16)</f>
        <v>0</v>
      </c>
      <c r="G17" s="26">
        <f>SUM([1]COG!$H$16)</f>
        <v>0</v>
      </c>
      <c r="H17" s="26">
        <f>E17-F17</f>
        <v>0</v>
      </c>
    </row>
    <row r="18" spans="1:8" x14ac:dyDescent="0.2">
      <c r="A18" s="13"/>
      <c r="B18" s="12" t="s">
        <v>66</v>
      </c>
      <c r="C18" s="26">
        <v>14163286</v>
      </c>
      <c r="D18" s="26">
        <f>SUM([1]COG!$E$17)</f>
        <v>-2982791.62</v>
      </c>
      <c r="E18" s="26">
        <f>C18+D18</f>
        <v>11180494.379999999</v>
      </c>
      <c r="F18" s="26">
        <f>SUM([1]COG!$G$17)</f>
        <v>11180494.380000001</v>
      </c>
      <c r="G18" s="26">
        <f>SUM([1]COG!$H$17)</f>
        <v>10568730</v>
      </c>
      <c r="H18" s="26">
        <f>E18-F18</f>
        <v>0</v>
      </c>
    </row>
    <row r="19" spans="1:8" ht="12" customHeight="1" x14ac:dyDescent="0.2">
      <c r="A19" s="9" t="s">
        <v>65</v>
      </c>
      <c r="B19" s="8"/>
      <c r="C19" s="7">
        <f>C20+C21+C22+C23+C24+C25+C26+C27+C28</f>
        <v>8188101.0810000002</v>
      </c>
      <c r="D19" s="7">
        <f>D20+D21+D22+D23+D24+D25+D26+D27+D28</f>
        <v>13182923.359999999</v>
      </c>
      <c r="E19" s="7">
        <f>E20+E21+E22+E23+E24+E25+E26+E27+E28</f>
        <v>21371024.441</v>
      </c>
      <c r="F19" s="7">
        <f>F20+F21+F22+F23+F24+F25+F26+F27+F28</f>
        <v>19918347.060000002</v>
      </c>
      <c r="G19" s="7">
        <f>G20+G21+G22+G23+G24+G25+G26+G27+G28</f>
        <v>14260135.360000001</v>
      </c>
      <c r="H19" s="7">
        <f>H20+H21+H22+H23+H24+H25+H26+H27+H28</f>
        <v>1452677.3809999987</v>
      </c>
    </row>
    <row r="20" spans="1:8" x14ac:dyDescent="0.2">
      <c r="A20" s="13"/>
      <c r="B20" s="12" t="s">
        <v>64</v>
      </c>
      <c r="C20" s="26">
        <v>1549733.7349999999</v>
      </c>
      <c r="D20" s="26">
        <f>SUM([1]COG!$E$19)</f>
        <v>6313870</v>
      </c>
      <c r="E20" s="26">
        <f>C20+D20</f>
        <v>7863603.7349999994</v>
      </c>
      <c r="F20" s="26">
        <f>SUM([1]COG!$G$19)</f>
        <v>7045561.0700000012</v>
      </c>
      <c r="G20" s="26">
        <f>SUM([1]COG!$H$19)</f>
        <v>3233178.8200000003</v>
      </c>
      <c r="H20" s="26">
        <f>E20-F20</f>
        <v>818042.66499999817</v>
      </c>
    </row>
    <row r="21" spans="1:8" x14ac:dyDescent="0.2">
      <c r="A21" s="13"/>
      <c r="B21" s="12" t="s">
        <v>63</v>
      </c>
      <c r="C21" s="26">
        <v>206000</v>
      </c>
      <c r="D21" s="26">
        <f>SUM([1]COG!$E$20)</f>
        <v>317635</v>
      </c>
      <c r="E21" s="26">
        <f>C21+D21</f>
        <v>523635</v>
      </c>
      <c r="F21" s="26">
        <f>SUM([1]COG!$G$20)</f>
        <v>428915.79</v>
      </c>
      <c r="G21" s="26">
        <f>SUM([1]COG!$H$20)</f>
        <v>326511.24</v>
      </c>
      <c r="H21" s="26">
        <f>E21-F21</f>
        <v>94719.210000000021</v>
      </c>
    </row>
    <row r="22" spans="1:8" x14ac:dyDescent="0.2">
      <c r="A22" s="13"/>
      <c r="B22" s="12" t="s">
        <v>62</v>
      </c>
      <c r="C22" s="26">
        <v>0</v>
      </c>
      <c r="D22" s="26">
        <f>SUM([1]COG!$E$21)</f>
        <v>0</v>
      </c>
      <c r="E22" s="26">
        <f>C22+D22</f>
        <v>0</v>
      </c>
      <c r="F22" s="26">
        <f>SUM([1]COG!$G$21)</f>
        <v>0</v>
      </c>
      <c r="G22" s="26">
        <f>SUM([1]COG!$H$21)</f>
        <v>0</v>
      </c>
      <c r="H22" s="26">
        <f>E22-F22</f>
        <v>0</v>
      </c>
    </row>
    <row r="23" spans="1:8" x14ac:dyDescent="0.2">
      <c r="A23" s="13"/>
      <c r="B23" s="12" t="s">
        <v>61</v>
      </c>
      <c r="C23" s="26">
        <v>708678.15599999996</v>
      </c>
      <c r="D23" s="26">
        <f>SUM([1]COG!$E$22)</f>
        <v>1215356.98</v>
      </c>
      <c r="E23" s="26">
        <f>C23+D23</f>
        <v>1924035.1359999999</v>
      </c>
      <c r="F23" s="26">
        <f>SUM([1]COG!$G$22)</f>
        <v>1839268.97</v>
      </c>
      <c r="G23" s="26">
        <f>SUM([1]COG!$H$22)</f>
        <v>1517627.95</v>
      </c>
      <c r="H23" s="26">
        <f>E23-F23</f>
        <v>84766.165999999968</v>
      </c>
    </row>
    <row r="24" spans="1:8" x14ac:dyDescent="0.2">
      <c r="A24" s="13"/>
      <c r="B24" s="12" t="s">
        <v>60</v>
      </c>
      <c r="C24" s="26">
        <v>475000</v>
      </c>
      <c r="D24" s="26">
        <f>SUM([1]COG!$E$23)</f>
        <v>281900</v>
      </c>
      <c r="E24" s="26">
        <f>C24+D24</f>
        <v>756900</v>
      </c>
      <c r="F24" s="26">
        <f>SUM([1]COG!$G$23)</f>
        <v>722389.02999999991</v>
      </c>
      <c r="G24" s="26">
        <f>SUM([1]COG!$H$23)</f>
        <v>617414.98</v>
      </c>
      <c r="H24" s="26">
        <f>E24-F24</f>
        <v>34510.970000000088</v>
      </c>
    </row>
    <row r="25" spans="1:8" x14ac:dyDescent="0.2">
      <c r="A25" s="13"/>
      <c r="B25" s="12" t="s">
        <v>59</v>
      </c>
      <c r="C25" s="26">
        <v>3915000</v>
      </c>
      <c r="D25" s="26">
        <f>SUM([1]COG!$E$24)</f>
        <v>2995000</v>
      </c>
      <c r="E25" s="26">
        <f>C25+D25</f>
        <v>6910000</v>
      </c>
      <c r="F25" s="26">
        <f>SUM([1]COG!$G$24)</f>
        <v>6685713.6099999994</v>
      </c>
      <c r="G25" s="26">
        <f>SUM([1]COG!$H$24)</f>
        <v>6386649.7300000004</v>
      </c>
      <c r="H25" s="26">
        <f>E25-F25</f>
        <v>224286.3900000006</v>
      </c>
    </row>
    <row r="26" spans="1:8" x14ac:dyDescent="0.2">
      <c r="A26" s="13"/>
      <c r="B26" s="12" t="s">
        <v>58</v>
      </c>
      <c r="C26" s="26">
        <v>40000</v>
      </c>
      <c r="D26" s="26">
        <f>SUM([1]COG!$E$25)</f>
        <v>300000</v>
      </c>
      <c r="E26" s="26">
        <f>C26+D26</f>
        <v>340000</v>
      </c>
      <c r="F26" s="26">
        <f>SUM([1]COG!$G$25)</f>
        <v>334040.53999999998</v>
      </c>
      <c r="G26" s="26">
        <f>SUM([1]COG!$H$25)</f>
        <v>15430.81</v>
      </c>
      <c r="H26" s="26">
        <f>E26-F26</f>
        <v>5959.460000000021</v>
      </c>
    </row>
    <row r="27" spans="1:8" x14ac:dyDescent="0.2">
      <c r="A27" s="13"/>
      <c r="B27" s="12" t="s">
        <v>57</v>
      </c>
      <c r="C27" s="26">
        <v>0</v>
      </c>
      <c r="D27" s="26">
        <f>SUM([1]COG!$E$26)</f>
        <v>0</v>
      </c>
      <c r="E27" s="26">
        <f>C27+D27</f>
        <v>0</v>
      </c>
      <c r="F27" s="26">
        <f>SUM([1]COG!$G$26)</f>
        <v>0</v>
      </c>
      <c r="G27" s="26">
        <f>SUM([1]COG!$H$26)</f>
        <v>0</v>
      </c>
      <c r="H27" s="26">
        <f>E27-F27</f>
        <v>0</v>
      </c>
    </row>
    <row r="28" spans="1:8" x14ac:dyDescent="0.2">
      <c r="A28" s="13"/>
      <c r="B28" s="12" t="s">
        <v>56</v>
      </c>
      <c r="C28" s="26">
        <v>1293689.19</v>
      </c>
      <c r="D28" s="26">
        <f>SUM([1]COG!$E$27)</f>
        <v>1759161.38</v>
      </c>
      <c r="E28" s="26">
        <f>C28+D28</f>
        <v>3052850.57</v>
      </c>
      <c r="F28" s="26">
        <f>SUM([1]COG!$G$27)</f>
        <v>2862458.05</v>
      </c>
      <c r="G28" s="26">
        <f>SUM([1]COG!$H$27)</f>
        <v>2163321.83</v>
      </c>
      <c r="H28" s="26">
        <f>E28-F28</f>
        <v>190392.52000000002</v>
      </c>
    </row>
    <row r="29" spans="1:8" ht="12" customHeight="1" x14ac:dyDescent="0.2">
      <c r="A29" s="9" t="s">
        <v>55</v>
      </c>
      <c r="B29" s="8"/>
      <c r="C29" s="7">
        <f>C30+C31+C32+C33+C34+C35+C36+C37+C38</f>
        <v>23768444.140000001</v>
      </c>
      <c r="D29" s="7">
        <f>D30+D31+D32+D33+D34+D35+D36+D37+D38</f>
        <v>39671126.870000005</v>
      </c>
      <c r="E29" s="7">
        <f>E30+E31+E32+E33+E34+E35+E36+E37+E38</f>
        <v>63439571.00999999</v>
      </c>
      <c r="F29" s="7">
        <f>F30+F31+F32+F33+F34+F35+F36+F37+F38</f>
        <v>58992188.789999999</v>
      </c>
      <c r="G29" s="7">
        <f>G30+G31+G32+G33+G34+G35+G36+G37+G38</f>
        <v>52744415.329999998</v>
      </c>
      <c r="H29" s="7">
        <f>H30+H31+H32+H33+H34+H35+H36+H37+H38</f>
        <v>4447382.219999996</v>
      </c>
    </row>
    <row r="30" spans="1:8" x14ac:dyDescent="0.2">
      <c r="A30" s="13"/>
      <c r="B30" s="12" t="s">
        <v>54</v>
      </c>
      <c r="C30" s="26">
        <v>6732027.6299999999</v>
      </c>
      <c r="D30" s="26">
        <f>SUM([1]COG!$E$29)</f>
        <v>10756247.899999999</v>
      </c>
      <c r="E30" s="26">
        <f>C30+D30</f>
        <v>17488275.529999997</v>
      </c>
      <c r="F30" s="26">
        <f>SUM([1]COG!$G$29)</f>
        <v>16099393.670000002</v>
      </c>
      <c r="G30" s="26">
        <f>SUM([1]COG!$H$29)</f>
        <v>14488227.119999999</v>
      </c>
      <c r="H30" s="26">
        <f>E30-F30</f>
        <v>1388881.8599999957</v>
      </c>
    </row>
    <row r="31" spans="1:8" x14ac:dyDescent="0.2">
      <c r="A31" s="13"/>
      <c r="B31" s="12" t="s">
        <v>53</v>
      </c>
      <c r="C31" s="26">
        <v>5636485.3200000003</v>
      </c>
      <c r="D31" s="26">
        <f>SUM([1]COG!$E$30)</f>
        <v>9882582.5999999996</v>
      </c>
      <c r="E31" s="26">
        <f>C31+D31</f>
        <v>15519067.92</v>
      </c>
      <c r="F31" s="26">
        <f>SUM([1]COG!$G$30)</f>
        <v>14161877.18</v>
      </c>
      <c r="G31" s="26">
        <f>SUM([1]COG!$H$30)</f>
        <v>13708008.949999999</v>
      </c>
      <c r="H31" s="26">
        <f>E31-F31</f>
        <v>1357190.7400000002</v>
      </c>
    </row>
    <row r="32" spans="1:8" x14ac:dyDescent="0.2">
      <c r="A32" s="13"/>
      <c r="B32" s="12" t="s">
        <v>52</v>
      </c>
      <c r="C32" s="26">
        <v>3829645.65</v>
      </c>
      <c r="D32" s="26">
        <f>SUM([1]COG!$E$31)</f>
        <v>3575623.69</v>
      </c>
      <c r="E32" s="26">
        <f>C32+D32</f>
        <v>7405269.3399999999</v>
      </c>
      <c r="F32" s="26">
        <f>SUM([1]COG!$G$31)</f>
        <v>7048976.2699999996</v>
      </c>
      <c r="G32" s="26">
        <f>SUM([1]COG!$H$31)</f>
        <v>5267506.67</v>
      </c>
      <c r="H32" s="26">
        <f>E32-F32</f>
        <v>356293.0700000003</v>
      </c>
    </row>
    <row r="33" spans="1:8" x14ac:dyDescent="0.2">
      <c r="A33" s="13"/>
      <c r="B33" s="12" t="s">
        <v>51</v>
      </c>
      <c r="C33" s="26">
        <v>360000</v>
      </c>
      <c r="D33" s="26">
        <f>SUM([1]COG!$E$32)</f>
        <v>400000</v>
      </c>
      <c r="E33" s="26">
        <f>C33+D33</f>
        <v>760000</v>
      </c>
      <c r="F33" s="26">
        <f>SUM([1]COG!$G$32)</f>
        <v>607991.01</v>
      </c>
      <c r="G33" s="26">
        <f>SUM([1]COG!$H$32)</f>
        <v>559871.11</v>
      </c>
      <c r="H33" s="26">
        <f>E33-F33</f>
        <v>152008.99</v>
      </c>
    </row>
    <row r="34" spans="1:8" x14ac:dyDescent="0.2">
      <c r="A34" s="13"/>
      <c r="B34" s="12" t="s">
        <v>50</v>
      </c>
      <c r="C34" s="26">
        <v>6645285.54</v>
      </c>
      <c r="D34" s="26">
        <f>SUM([1]COG!$E$33)</f>
        <v>14010314.68</v>
      </c>
      <c r="E34" s="26">
        <f>C34+D34</f>
        <v>20655600.219999999</v>
      </c>
      <c r="F34" s="26">
        <f>SUM([1]COG!$G$33)</f>
        <v>19591547.289999999</v>
      </c>
      <c r="G34" s="26">
        <f>SUM([1]COG!$H$33)</f>
        <v>17282150.850000001</v>
      </c>
      <c r="H34" s="26">
        <f>E34-F34</f>
        <v>1064052.9299999997</v>
      </c>
    </row>
    <row r="35" spans="1:8" x14ac:dyDescent="0.2">
      <c r="A35" s="13"/>
      <c r="B35" s="12" t="s">
        <v>49</v>
      </c>
      <c r="C35" s="26">
        <v>0</v>
      </c>
      <c r="D35" s="26">
        <f>SUM([1]COG!$E$34)</f>
        <v>0</v>
      </c>
      <c r="E35" s="26">
        <f>C35+D35</f>
        <v>0</v>
      </c>
      <c r="F35" s="26">
        <f>SUM([1]COG!$G$34)</f>
        <v>0</v>
      </c>
      <c r="G35" s="26">
        <f>SUM([1]COG!$H$34)</f>
        <v>0</v>
      </c>
      <c r="H35" s="26">
        <f>E35-F35</f>
        <v>0</v>
      </c>
    </row>
    <row r="36" spans="1:8" x14ac:dyDescent="0.2">
      <c r="A36" s="13"/>
      <c r="B36" s="12" t="s">
        <v>48</v>
      </c>
      <c r="C36" s="26">
        <v>365000</v>
      </c>
      <c r="D36" s="26">
        <f>SUM([1]COG!$E$35)</f>
        <v>781358</v>
      </c>
      <c r="E36" s="26">
        <f>C36+D36</f>
        <v>1146358</v>
      </c>
      <c r="F36" s="26">
        <f>SUM([1]COG!$G$35)</f>
        <v>1025983.04</v>
      </c>
      <c r="G36" s="26">
        <f>SUM([1]COG!$H$35)</f>
        <v>991070.62000000011</v>
      </c>
      <c r="H36" s="26">
        <f>E36-F36</f>
        <v>120374.95999999996</v>
      </c>
    </row>
    <row r="37" spans="1:8" x14ac:dyDescent="0.2">
      <c r="A37" s="13"/>
      <c r="B37" s="12" t="s">
        <v>47</v>
      </c>
      <c r="C37" s="26">
        <v>200000</v>
      </c>
      <c r="D37" s="26">
        <f>SUM([1]COG!$E$36)</f>
        <v>250000</v>
      </c>
      <c r="E37" s="26">
        <f>C37+D37</f>
        <v>450000</v>
      </c>
      <c r="F37" s="26">
        <f>SUM([1]COG!$G$36)</f>
        <v>447580.01</v>
      </c>
      <c r="G37" s="26">
        <f>SUM([1]COG!$H$36)</f>
        <v>447580.01</v>
      </c>
      <c r="H37" s="26">
        <f>E37-F37</f>
        <v>2419.9899999999907</v>
      </c>
    </row>
    <row r="38" spans="1:8" x14ac:dyDescent="0.2">
      <c r="A38" s="13"/>
      <c r="B38" s="12" t="s">
        <v>46</v>
      </c>
      <c r="C38" s="26">
        <v>0</v>
      </c>
      <c r="D38" s="26">
        <f>SUM([1]COG!$E$37)</f>
        <v>15000</v>
      </c>
      <c r="E38" s="26">
        <f>C38+D38</f>
        <v>15000</v>
      </c>
      <c r="F38" s="26">
        <f>SUM([1]COG!$G$37)</f>
        <v>8840.32</v>
      </c>
      <c r="G38" s="26">
        <f>SUM([1]COG!$H$37)</f>
        <v>0</v>
      </c>
      <c r="H38" s="26">
        <f>E38-F38</f>
        <v>6159.68</v>
      </c>
    </row>
    <row r="39" spans="1:8" ht="12" customHeight="1" x14ac:dyDescent="0.2">
      <c r="A39" s="9" t="s">
        <v>45</v>
      </c>
      <c r="B39" s="8"/>
      <c r="C39" s="7">
        <f>C40+C41+C42+C43+C44+C45+C46+C47+C48</f>
        <v>55000</v>
      </c>
      <c r="D39" s="7">
        <f>D40+D41+D42+D43+D44+D45+D46+D47+D48</f>
        <v>0</v>
      </c>
      <c r="E39" s="7">
        <f>E40+E41+E42+E43+E44+E45+E46+E47+E48</f>
        <v>55000</v>
      </c>
      <c r="F39" s="7">
        <f>F40+F41+F42+F43+F44+F45+F46+F47+F48</f>
        <v>50000</v>
      </c>
      <c r="G39" s="7">
        <f>G40+G41+G42+G43+G44+G45+G46+G47+G48</f>
        <v>50000</v>
      </c>
      <c r="H39" s="7">
        <f>H40+H41+H42+H43+H44+H45+H46+H47+H48</f>
        <v>5000</v>
      </c>
    </row>
    <row r="40" spans="1:8" x14ac:dyDescent="0.2">
      <c r="A40" s="13"/>
      <c r="B40" s="12" t="s">
        <v>44</v>
      </c>
      <c r="C40" s="26">
        <v>0</v>
      </c>
      <c r="D40" s="26">
        <f>SUM([1]COG!$E$39)</f>
        <v>0</v>
      </c>
      <c r="E40" s="26">
        <f>C40+D40</f>
        <v>0</v>
      </c>
      <c r="F40" s="26">
        <f>SUM([1]COG!$G$39)</f>
        <v>0</v>
      </c>
      <c r="G40" s="26">
        <f>SUM([1]COG!$H$39)</f>
        <v>0</v>
      </c>
      <c r="H40" s="26">
        <f>E40-F40</f>
        <v>0</v>
      </c>
    </row>
    <row r="41" spans="1:8" x14ac:dyDescent="0.2">
      <c r="A41" s="13"/>
      <c r="B41" s="12" t="s">
        <v>43</v>
      </c>
      <c r="C41" s="26">
        <v>0</v>
      </c>
      <c r="D41" s="26">
        <f>SUM([1]COG!$E$40)</f>
        <v>0</v>
      </c>
      <c r="E41" s="26">
        <f>C41+D41</f>
        <v>0</v>
      </c>
      <c r="F41" s="26">
        <f>SUM([1]COG!$G$40)</f>
        <v>0</v>
      </c>
      <c r="G41" s="26">
        <f>SUM([1]COG!$H$40)</f>
        <v>0</v>
      </c>
      <c r="H41" s="26">
        <f>E41-F41</f>
        <v>0</v>
      </c>
    </row>
    <row r="42" spans="1:8" x14ac:dyDescent="0.2">
      <c r="A42" s="13"/>
      <c r="B42" s="12" t="s">
        <v>42</v>
      </c>
      <c r="C42" s="26">
        <v>0</v>
      </c>
      <c r="D42" s="26">
        <f>SUM([1]COG!$E$41)</f>
        <v>0</v>
      </c>
      <c r="E42" s="26">
        <f>C42+D42</f>
        <v>0</v>
      </c>
      <c r="F42" s="26">
        <f>SUM([1]COG!$G$41)</f>
        <v>0</v>
      </c>
      <c r="G42" s="26">
        <f>SUM([1]COG!$H$41)</f>
        <v>0</v>
      </c>
      <c r="H42" s="26">
        <f>E42-F42</f>
        <v>0</v>
      </c>
    </row>
    <row r="43" spans="1:8" x14ac:dyDescent="0.2">
      <c r="A43" s="13"/>
      <c r="B43" s="12" t="s">
        <v>41</v>
      </c>
      <c r="C43" s="26">
        <v>55000</v>
      </c>
      <c r="D43" s="26">
        <f>SUM([1]COG!$E$42)</f>
        <v>0</v>
      </c>
      <c r="E43" s="26">
        <f>C43+D43</f>
        <v>55000</v>
      </c>
      <c r="F43" s="26">
        <f>SUM([1]COG!$G$42)</f>
        <v>50000</v>
      </c>
      <c r="G43" s="26">
        <f>SUM([1]COG!$H$42)</f>
        <v>50000</v>
      </c>
      <c r="H43" s="26">
        <f>E43-F43</f>
        <v>5000</v>
      </c>
    </row>
    <row r="44" spans="1:8" x14ac:dyDescent="0.2">
      <c r="A44" s="13"/>
      <c r="B44" s="12" t="s">
        <v>40</v>
      </c>
      <c r="C44" s="26">
        <v>0</v>
      </c>
      <c r="D44" s="26">
        <f>SUM([1]COG!$E$43)</f>
        <v>0</v>
      </c>
      <c r="E44" s="26">
        <f>C44+D44</f>
        <v>0</v>
      </c>
      <c r="F44" s="26">
        <f>SUM([1]COG!$G$43)</f>
        <v>0</v>
      </c>
      <c r="G44" s="26">
        <f>SUM([1]COG!$H$43)</f>
        <v>0</v>
      </c>
      <c r="H44" s="26">
        <f>E44-F44</f>
        <v>0</v>
      </c>
    </row>
    <row r="45" spans="1:8" x14ac:dyDescent="0.2">
      <c r="A45" s="13"/>
      <c r="B45" s="12" t="s">
        <v>39</v>
      </c>
      <c r="C45" s="26">
        <v>0</v>
      </c>
      <c r="D45" s="26">
        <f>SUM([1]COG!$E$44)</f>
        <v>0</v>
      </c>
      <c r="E45" s="26">
        <f>C45+D45</f>
        <v>0</v>
      </c>
      <c r="F45" s="26">
        <f>SUM([1]COG!$G$44)</f>
        <v>0</v>
      </c>
      <c r="G45" s="26">
        <f>SUM([1]COG!$H$44)</f>
        <v>0</v>
      </c>
      <c r="H45" s="26">
        <f>E45-F45</f>
        <v>0</v>
      </c>
    </row>
    <row r="46" spans="1:8" x14ac:dyDescent="0.2">
      <c r="A46" s="13"/>
      <c r="B46" s="12" t="s">
        <v>38</v>
      </c>
      <c r="C46" s="26">
        <v>0</v>
      </c>
      <c r="D46" s="26">
        <f>SUM([1]COG!$E$45)</f>
        <v>0</v>
      </c>
      <c r="E46" s="26">
        <f>C46+D46</f>
        <v>0</v>
      </c>
      <c r="F46" s="26">
        <f>SUM([1]COG!$G$45)</f>
        <v>0</v>
      </c>
      <c r="G46" s="26">
        <f>SUM([1]COG!$H$45)</f>
        <v>0</v>
      </c>
      <c r="H46" s="26">
        <f>E46-F46</f>
        <v>0</v>
      </c>
    </row>
    <row r="47" spans="1:8" x14ac:dyDescent="0.2">
      <c r="A47" s="13"/>
      <c r="B47" s="12" t="s">
        <v>37</v>
      </c>
      <c r="C47" s="26">
        <v>0</v>
      </c>
      <c r="D47" s="26">
        <f>SUM([1]COG!$E$46)</f>
        <v>0</v>
      </c>
      <c r="E47" s="26">
        <f>C47+D47</f>
        <v>0</v>
      </c>
      <c r="F47" s="26">
        <f>SUM([1]COG!$G$46)</f>
        <v>0</v>
      </c>
      <c r="G47" s="26">
        <f>SUM([1]COG!$H$46)</f>
        <v>0</v>
      </c>
      <c r="H47" s="26">
        <f>E47-F47</f>
        <v>0</v>
      </c>
    </row>
    <row r="48" spans="1:8" x14ac:dyDescent="0.2">
      <c r="A48" s="13"/>
      <c r="B48" s="12" t="s">
        <v>36</v>
      </c>
      <c r="C48" s="26">
        <v>0</v>
      </c>
      <c r="D48" s="26">
        <f>SUM([1]COG!$E$47)</f>
        <v>0</v>
      </c>
      <c r="E48" s="26">
        <f>C48+D48</f>
        <v>0</v>
      </c>
      <c r="F48" s="26">
        <f>SUM([1]COG!$G$47)</f>
        <v>0</v>
      </c>
      <c r="G48" s="26">
        <f>SUM([1]COG!$H$47)</f>
        <v>0</v>
      </c>
      <c r="H48" s="26">
        <f>E48-F48</f>
        <v>0</v>
      </c>
    </row>
    <row r="49" spans="1:8" ht="12" customHeight="1" x14ac:dyDescent="0.2">
      <c r="A49" s="9" t="s">
        <v>35</v>
      </c>
      <c r="B49" s="8"/>
      <c r="C49" s="7">
        <f>SUM(C50:C58)</f>
        <v>21025223.014999997</v>
      </c>
      <c r="D49" s="7">
        <f>SUM(D50:D58)</f>
        <v>16141468.549999999</v>
      </c>
      <c r="E49" s="7">
        <f>SUM(E50:E58)</f>
        <v>37166691.564999998</v>
      </c>
      <c r="F49" s="7">
        <f>SUM(F50:F58)</f>
        <v>34834298.869999997</v>
      </c>
      <c r="G49" s="7">
        <f>SUM(G50:G58)</f>
        <v>33175517.920000002</v>
      </c>
      <c r="H49" s="7">
        <f>SUM(H50:H58)</f>
        <v>2332392.6950000003</v>
      </c>
    </row>
    <row r="50" spans="1:8" x14ac:dyDescent="0.2">
      <c r="A50" s="13"/>
      <c r="B50" s="12" t="s">
        <v>34</v>
      </c>
      <c r="C50" s="26">
        <v>19639957.399999999</v>
      </c>
      <c r="D50" s="26">
        <f>SUM([1]COG!$E$49)</f>
        <v>11707158.109999999</v>
      </c>
      <c r="E50" s="26">
        <f>C50+D50</f>
        <v>31347115.509999998</v>
      </c>
      <c r="F50" s="26">
        <f>SUM([1]COG!$G$49)</f>
        <v>29176547.599999998</v>
      </c>
      <c r="G50" s="26">
        <f>SUM([1]COG!$H$49)</f>
        <v>28724912.510000002</v>
      </c>
      <c r="H50" s="26">
        <f>E50-F50</f>
        <v>2170567.91</v>
      </c>
    </row>
    <row r="51" spans="1:8" x14ac:dyDescent="0.2">
      <c r="A51" s="13"/>
      <c r="B51" s="12" t="s">
        <v>33</v>
      </c>
      <c r="C51" s="26">
        <v>63500</v>
      </c>
      <c r="D51" s="26">
        <f>SUM([1]COG!$E$50)</f>
        <v>2072685.6</v>
      </c>
      <c r="E51" s="26">
        <f>C51+D51</f>
        <v>2136185.6</v>
      </c>
      <c r="F51" s="26">
        <f>SUM([1]COG!$G$50)</f>
        <v>2047211.36</v>
      </c>
      <c r="G51" s="26">
        <f>SUM([1]COG!$H$50)</f>
        <v>2024079.92</v>
      </c>
      <c r="H51" s="26">
        <f>E51-F51</f>
        <v>88974.239999999991</v>
      </c>
    </row>
    <row r="52" spans="1:8" x14ac:dyDescent="0.2">
      <c r="A52" s="13"/>
      <c r="B52" s="12" t="s">
        <v>32</v>
      </c>
      <c r="C52" s="26">
        <v>115884</v>
      </c>
      <c r="D52" s="26">
        <f>SUM([1]COG!$E$51)</f>
        <v>-115884</v>
      </c>
      <c r="E52" s="26">
        <f>C52+D52</f>
        <v>0</v>
      </c>
      <c r="F52" s="26">
        <f>SUM([1]COG!$G$51)</f>
        <v>0</v>
      </c>
      <c r="G52" s="26">
        <f>SUM([1]COG!$H$51)</f>
        <v>0</v>
      </c>
      <c r="H52" s="26">
        <f>E52-F52</f>
        <v>0</v>
      </c>
    </row>
    <row r="53" spans="1:8" x14ac:dyDescent="0.2">
      <c r="A53" s="13"/>
      <c r="B53" s="12" t="s">
        <v>31</v>
      </c>
      <c r="C53" s="26">
        <v>0</v>
      </c>
      <c r="D53" s="26">
        <f>SUM([1]COG!$E$52)</f>
        <v>0</v>
      </c>
      <c r="E53" s="26">
        <f>C53+D53</f>
        <v>0</v>
      </c>
      <c r="F53" s="26">
        <f>SUM([1]COG!$G$52)</f>
        <v>0</v>
      </c>
      <c r="G53" s="26">
        <f>SUM([1]COG!$H$52)</f>
        <v>0</v>
      </c>
      <c r="H53" s="26">
        <f>E53-F53</f>
        <v>0</v>
      </c>
    </row>
    <row r="54" spans="1:8" x14ac:dyDescent="0.2">
      <c r="A54" s="13"/>
      <c r="B54" s="12" t="s">
        <v>30</v>
      </c>
      <c r="C54" s="26">
        <v>0</v>
      </c>
      <c r="D54" s="26">
        <f>SUM([1]COG!$E$53)</f>
        <v>0</v>
      </c>
      <c r="E54" s="26">
        <f>C54+D54</f>
        <v>0</v>
      </c>
      <c r="F54" s="26">
        <f>SUM([1]COG!$G$53)</f>
        <v>0</v>
      </c>
      <c r="G54" s="26">
        <f>SUM([1]COG!$H$53)</f>
        <v>0</v>
      </c>
      <c r="H54" s="26">
        <f>E54-F54</f>
        <v>0</v>
      </c>
    </row>
    <row r="55" spans="1:8" x14ac:dyDescent="0.2">
      <c r="A55" s="13"/>
      <c r="B55" s="12" t="s">
        <v>29</v>
      </c>
      <c r="C55" s="26">
        <v>1205881.615</v>
      </c>
      <c r="D55" s="26">
        <f>SUM([1]COG!$E$54)</f>
        <v>2477508.8400000003</v>
      </c>
      <c r="E55" s="26">
        <f>C55+D55</f>
        <v>3683390.4550000001</v>
      </c>
      <c r="F55" s="26">
        <f>SUM([1]COG!$G$54)</f>
        <v>3610539.91</v>
      </c>
      <c r="G55" s="26">
        <f>SUM([1]COG!$H$54)</f>
        <v>2426525.4900000002</v>
      </c>
      <c r="H55" s="26">
        <f>E55-F55</f>
        <v>72850.544999999925</v>
      </c>
    </row>
    <row r="56" spans="1:8" x14ac:dyDescent="0.2">
      <c r="A56" s="13"/>
      <c r="B56" s="12" t="s">
        <v>28</v>
      </c>
      <c r="C56" s="26">
        <v>0</v>
      </c>
      <c r="D56" s="26">
        <f>SUM([1]COG!$E$55)</f>
        <v>0</v>
      </c>
      <c r="E56" s="26">
        <f>C56+D56</f>
        <v>0</v>
      </c>
      <c r="F56" s="26">
        <f>SUM([1]COG!$G$55)</f>
        <v>0</v>
      </c>
      <c r="G56" s="26">
        <f>SUM([1]COG!$H$55)</f>
        <v>0</v>
      </c>
      <c r="H56" s="26">
        <f>E56-F56</f>
        <v>0</v>
      </c>
    </row>
    <row r="57" spans="1:8" x14ac:dyDescent="0.2">
      <c r="A57" s="13"/>
      <c r="B57" s="12" t="s">
        <v>27</v>
      </c>
      <c r="C57" s="26">
        <v>0</v>
      </c>
      <c r="D57" s="26">
        <f>SUM([1]COG!$E$56)</f>
        <v>0</v>
      </c>
      <c r="E57" s="26">
        <f>C57+D57</f>
        <v>0</v>
      </c>
      <c r="F57" s="26">
        <f>SUM([1]COG!$G$56)</f>
        <v>0</v>
      </c>
      <c r="G57" s="26">
        <f>SUM([1]COG!$H$56)</f>
        <v>0</v>
      </c>
      <c r="H57" s="26">
        <f>E57-F57</f>
        <v>0</v>
      </c>
    </row>
    <row r="58" spans="1:8" x14ac:dyDescent="0.2">
      <c r="A58" s="13"/>
      <c r="B58" s="12" t="s">
        <v>26</v>
      </c>
      <c r="C58" s="26">
        <v>0</v>
      </c>
      <c r="D58" s="26">
        <f>SUM([1]COG!$E$57)</f>
        <v>0</v>
      </c>
      <c r="E58" s="26">
        <f>C58+D58</f>
        <v>0</v>
      </c>
      <c r="F58" s="26">
        <f>SUM([1]COG!$G$57)</f>
        <v>0</v>
      </c>
      <c r="G58" s="26">
        <f>SUM([1]COG!$H$57)</f>
        <v>0</v>
      </c>
      <c r="H58" s="26">
        <f>E58-F58</f>
        <v>0</v>
      </c>
    </row>
    <row r="59" spans="1:8" ht="12" customHeight="1" x14ac:dyDescent="0.2">
      <c r="A59" s="9" t="s">
        <v>25</v>
      </c>
      <c r="B59" s="8"/>
      <c r="C59" s="7">
        <f>SUM(C60:C62)</f>
        <v>565148.67500000005</v>
      </c>
      <c r="D59" s="7">
        <f>SUM(D60:D62)</f>
        <v>11607392.279999999</v>
      </c>
      <c r="E59" s="7">
        <f>SUM(E60:E62)</f>
        <v>12172540.955</v>
      </c>
      <c r="F59" s="7">
        <f>SUM(F60:F62)</f>
        <v>12172102.23</v>
      </c>
      <c r="G59" s="7">
        <f>SUM(G60:G62)</f>
        <v>12172102.23</v>
      </c>
      <c r="H59" s="7">
        <f>SUM(H60:H62)</f>
        <v>438.72500000009313</v>
      </c>
    </row>
    <row r="60" spans="1:8" x14ac:dyDescent="0.2">
      <c r="A60" s="13"/>
      <c r="B60" s="12" t="s">
        <v>24</v>
      </c>
      <c r="C60" s="26">
        <v>0</v>
      </c>
      <c r="D60" s="26">
        <f>SUM([1]COG!$E$59)</f>
        <v>2971400</v>
      </c>
      <c r="E60" s="26">
        <f>C60+D60</f>
        <v>2971400</v>
      </c>
      <c r="F60" s="26">
        <f>SUM([1]COG!$G$59)</f>
        <v>2971399.31</v>
      </c>
      <c r="G60" s="26">
        <f>SUM([1]COG!$H$59)</f>
        <v>2971399.31</v>
      </c>
      <c r="H60" s="26">
        <f>E60-F60</f>
        <v>0.68999999994412065</v>
      </c>
    </row>
    <row r="61" spans="1:8" x14ac:dyDescent="0.2">
      <c r="A61" s="13"/>
      <c r="B61" s="12" t="s">
        <v>23</v>
      </c>
      <c r="C61" s="26">
        <v>565148.67500000005</v>
      </c>
      <c r="D61" s="26">
        <f>SUM([1]COG!$E$60)</f>
        <v>8635992.2799999993</v>
      </c>
      <c r="E61" s="26">
        <f>C61+D61</f>
        <v>9201140.9550000001</v>
      </c>
      <c r="F61" s="26">
        <f>SUM([1]COG!$G$60)</f>
        <v>9200702.9199999999</v>
      </c>
      <c r="G61" s="26">
        <f>SUM([1]COG!$H$60)</f>
        <v>9200702.9199999999</v>
      </c>
      <c r="H61" s="26">
        <f>E61-F61</f>
        <v>438.03500000014901</v>
      </c>
    </row>
    <row r="62" spans="1:8" x14ac:dyDescent="0.2">
      <c r="A62" s="13"/>
      <c r="B62" s="12" t="s">
        <v>22</v>
      </c>
      <c r="C62" s="26">
        <v>0</v>
      </c>
      <c r="D62" s="26">
        <f>SUM([1]COG!$E$61)</f>
        <v>0</v>
      </c>
      <c r="E62" s="26">
        <f>C62+D62</f>
        <v>0</v>
      </c>
      <c r="F62" s="26">
        <f>SUM([1]COG!$G$61)</f>
        <v>0</v>
      </c>
      <c r="G62" s="26">
        <f>SUM([1]COG!$H$61)</f>
        <v>0</v>
      </c>
      <c r="H62" s="26">
        <f>E62-F62</f>
        <v>0</v>
      </c>
    </row>
    <row r="63" spans="1:8" ht="12" customHeight="1" x14ac:dyDescent="0.2">
      <c r="A63" s="9" t="s">
        <v>21</v>
      </c>
      <c r="B63" s="8"/>
      <c r="C63" s="7">
        <f>SUM(C64:C71)</f>
        <v>5000000</v>
      </c>
      <c r="D63" s="7">
        <f>SUM(D64:D71)</f>
        <v>0</v>
      </c>
      <c r="E63" s="7">
        <f>SUM(E64:E71)</f>
        <v>5000000</v>
      </c>
      <c r="F63" s="7">
        <f>SUM(F64:F71)</f>
        <v>5000000</v>
      </c>
      <c r="G63" s="7">
        <f>SUM(G64:G71)</f>
        <v>5000000</v>
      </c>
      <c r="H63" s="7">
        <f>SUM(H64:H71)</f>
        <v>0</v>
      </c>
    </row>
    <row r="64" spans="1:8" x14ac:dyDescent="0.2">
      <c r="A64" s="13"/>
      <c r="B64" s="12" t="s">
        <v>20</v>
      </c>
      <c r="C64" s="26">
        <v>0</v>
      </c>
      <c r="D64" s="26">
        <f>SUM([1]COG!$E$63)</f>
        <v>0</v>
      </c>
      <c r="E64" s="26">
        <f>C64+D64</f>
        <v>0</v>
      </c>
      <c r="F64" s="26">
        <f>SUM([1]COG!$G$63)</f>
        <v>0</v>
      </c>
      <c r="G64" s="26">
        <f>SUM([1]COG!$H$63)</f>
        <v>0</v>
      </c>
      <c r="H64" s="26">
        <f>E64-F64</f>
        <v>0</v>
      </c>
    </row>
    <row r="65" spans="1:8" x14ac:dyDescent="0.2">
      <c r="A65" s="13"/>
      <c r="B65" s="12" t="s">
        <v>19</v>
      </c>
      <c r="C65" s="26">
        <v>0</v>
      </c>
      <c r="D65" s="26">
        <f>SUM([1]COG!$E$64)</f>
        <v>0</v>
      </c>
      <c r="E65" s="26">
        <f>C65+D65</f>
        <v>0</v>
      </c>
      <c r="F65" s="26">
        <f>SUM([1]COG!$G$64)</f>
        <v>0</v>
      </c>
      <c r="G65" s="26">
        <f>SUM([1]COG!$H$64)</f>
        <v>0</v>
      </c>
      <c r="H65" s="26">
        <f>E65-F65</f>
        <v>0</v>
      </c>
    </row>
    <row r="66" spans="1:8" x14ac:dyDescent="0.2">
      <c r="A66" s="13"/>
      <c r="B66" s="12" t="s">
        <v>18</v>
      </c>
      <c r="C66" s="26">
        <v>0</v>
      </c>
      <c r="D66" s="26">
        <f>SUM([1]COG!$E$65)</f>
        <v>0</v>
      </c>
      <c r="E66" s="26">
        <f>C66+D66</f>
        <v>0</v>
      </c>
      <c r="F66" s="26">
        <f>SUM([1]COG!$G$65)</f>
        <v>0</v>
      </c>
      <c r="G66" s="26">
        <f>SUM([1]COG!$H$65)</f>
        <v>0</v>
      </c>
      <c r="H66" s="26">
        <f>E66-F66</f>
        <v>0</v>
      </c>
    </row>
    <row r="67" spans="1:8" x14ac:dyDescent="0.2">
      <c r="A67" s="13"/>
      <c r="B67" s="12" t="s">
        <v>17</v>
      </c>
      <c r="C67" s="26">
        <v>0</v>
      </c>
      <c r="D67" s="26">
        <f>SUM([1]COG!$E$66)</f>
        <v>0</v>
      </c>
      <c r="E67" s="26">
        <f>C67+D67</f>
        <v>0</v>
      </c>
      <c r="F67" s="26">
        <f>SUM([1]COG!$G$66)</f>
        <v>0</v>
      </c>
      <c r="G67" s="26">
        <f>SUM([1]COG!$H$66)</f>
        <v>0</v>
      </c>
      <c r="H67" s="26">
        <f>E67-F67</f>
        <v>0</v>
      </c>
    </row>
    <row r="68" spans="1:8" x14ac:dyDescent="0.2">
      <c r="A68" s="13"/>
      <c r="B68" s="12" t="s">
        <v>16</v>
      </c>
      <c r="C68" s="26">
        <v>5000000</v>
      </c>
      <c r="D68" s="26">
        <f>SUM([1]COG!$E$67)</f>
        <v>0</v>
      </c>
      <c r="E68" s="26">
        <f>C68+D68</f>
        <v>5000000</v>
      </c>
      <c r="F68" s="26">
        <f>SUM([1]COG!$G$67)</f>
        <v>5000000</v>
      </c>
      <c r="G68" s="26">
        <f>SUM([1]COG!$H$67)</f>
        <v>5000000</v>
      </c>
      <c r="H68" s="26">
        <f>E68-F68</f>
        <v>0</v>
      </c>
    </row>
    <row r="69" spans="1:8" x14ac:dyDescent="0.2">
      <c r="A69" s="13"/>
      <c r="B69" s="12" t="s">
        <v>15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</row>
    <row r="70" spans="1:8" x14ac:dyDescent="0.2">
      <c r="A70" s="13"/>
      <c r="B70" s="12" t="s">
        <v>14</v>
      </c>
      <c r="C70" s="26">
        <v>0</v>
      </c>
      <c r="D70" s="26">
        <f>SUM([1]COG!$E$68)</f>
        <v>0</v>
      </c>
      <c r="E70" s="26">
        <f>C70+D70</f>
        <v>0</v>
      </c>
      <c r="F70" s="26">
        <f>SUM([1]COG!$G$68)</f>
        <v>0</v>
      </c>
      <c r="G70" s="26">
        <f>SUM([1]COG!$H$68)</f>
        <v>0</v>
      </c>
      <c r="H70" s="26">
        <f>E70-F70</f>
        <v>0</v>
      </c>
    </row>
    <row r="71" spans="1:8" ht="12" customHeight="1" x14ac:dyDescent="0.2">
      <c r="A71" s="13"/>
      <c r="B71" s="12" t="s">
        <v>13</v>
      </c>
      <c r="C71" s="26">
        <v>0</v>
      </c>
      <c r="D71" s="26">
        <f>SUM([1]COG!$E$69)</f>
        <v>0</v>
      </c>
      <c r="E71" s="26">
        <f>C71+D71</f>
        <v>0</v>
      </c>
      <c r="F71" s="26">
        <f>SUM([1]COG!$G$69)</f>
        <v>0</v>
      </c>
      <c r="G71" s="26">
        <f>SUM([1]COG!$H$69)</f>
        <v>0</v>
      </c>
      <c r="H71" s="26">
        <f>E71-F71</f>
        <v>0</v>
      </c>
    </row>
    <row r="72" spans="1:8" x14ac:dyDescent="0.2">
      <c r="A72" s="9" t="s">
        <v>12</v>
      </c>
      <c r="B72" s="8"/>
      <c r="C72" s="7">
        <v>0</v>
      </c>
      <c r="D72" s="7">
        <f>SUM(D73:D75)</f>
        <v>0</v>
      </c>
      <c r="E72" s="7">
        <f>SUM(E73:E75)</f>
        <v>0</v>
      </c>
      <c r="F72" s="7">
        <v>0</v>
      </c>
      <c r="G72" s="7">
        <v>0</v>
      </c>
      <c r="H72" s="7">
        <f>SUM(H73:H75)</f>
        <v>0</v>
      </c>
    </row>
    <row r="73" spans="1:8" x14ac:dyDescent="0.2">
      <c r="A73" s="13"/>
      <c r="B73" s="12" t="s">
        <v>11</v>
      </c>
      <c r="C73" s="26">
        <v>0</v>
      </c>
      <c r="D73" s="26">
        <v>0</v>
      </c>
      <c r="E73" s="26">
        <f>C73+D73</f>
        <v>0</v>
      </c>
      <c r="F73" s="26">
        <v>0</v>
      </c>
      <c r="G73" s="26">
        <v>0</v>
      </c>
      <c r="H73" s="26">
        <f>E73-F73</f>
        <v>0</v>
      </c>
    </row>
    <row r="74" spans="1:8" x14ac:dyDescent="0.2">
      <c r="A74" s="13"/>
      <c r="B74" s="12" t="s">
        <v>10</v>
      </c>
      <c r="C74" s="26">
        <v>0</v>
      </c>
      <c r="D74" s="26">
        <v>0</v>
      </c>
      <c r="E74" s="26">
        <f>C74+D74</f>
        <v>0</v>
      </c>
      <c r="F74" s="26">
        <v>0</v>
      </c>
      <c r="G74" s="26">
        <v>0</v>
      </c>
      <c r="H74" s="26">
        <f>E74-F74</f>
        <v>0</v>
      </c>
    </row>
    <row r="75" spans="1:8" ht="12" customHeight="1" x14ac:dyDescent="0.2">
      <c r="A75" s="13"/>
      <c r="B75" s="12" t="s">
        <v>9</v>
      </c>
      <c r="C75" s="26">
        <v>0</v>
      </c>
      <c r="D75" s="26">
        <v>0</v>
      </c>
      <c r="E75" s="26">
        <f>C75+D75</f>
        <v>0</v>
      </c>
      <c r="F75" s="26">
        <v>0</v>
      </c>
      <c r="G75" s="26">
        <v>0</v>
      </c>
      <c r="H75" s="26">
        <f>E75-F75</f>
        <v>0</v>
      </c>
    </row>
    <row r="76" spans="1:8" x14ac:dyDescent="0.2">
      <c r="A76" s="9" t="s">
        <v>8</v>
      </c>
      <c r="B76" s="8"/>
      <c r="C76" s="7">
        <v>0</v>
      </c>
      <c r="D76" s="7">
        <f>SUM(D77:D83)</f>
        <v>0</v>
      </c>
      <c r="E76" s="7">
        <f>SUM(E77:E83)</f>
        <v>0</v>
      </c>
      <c r="F76" s="7">
        <v>0</v>
      </c>
      <c r="G76" s="7">
        <v>0</v>
      </c>
      <c r="H76" s="7">
        <f>SUM(H77:H83)</f>
        <v>0</v>
      </c>
    </row>
    <row r="77" spans="1:8" x14ac:dyDescent="0.2">
      <c r="A77" s="13"/>
      <c r="B77" s="12" t="s">
        <v>7</v>
      </c>
      <c r="C77" s="26">
        <v>0</v>
      </c>
      <c r="D77" s="26">
        <v>0</v>
      </c>
      <c r="E77" s="26">
        <f>C77+D77</f>
        <v>0</v>
      </c>
      <c r="F77" s="26">
        <v>0</v>
      </c>
      <c r="G77" s="26">
        <v>0</v>
      </c>
      <c r="H77" s="26">
        <f>E77-F77</f>
        <v>0</v>
      </c>
    </row>
    <row r="78" spans="1:8" x14ac:dyDescent="0.2">
      <c r="A78" s="13"/>
      <c r="B78" s="12" t="s">
        <v>6</v>
      </c>
      <c r="C78" s="26">
        <v>0</v>
      </c>
      <c r="D78" s="26">
        <v>0</v>
      </c>
      <c r="E78" s="26">
        <f>C78+D78</f>
        <v>0</v>
      </c>
      <c r="F78" s="26">
        <v>0</v>
      </c>
      <c r="G78" s="26">
        <v>0</v>
      </c>
      <c r="H78" s="26">
        <f>E78-F78</f>
        <v>0</v>
      </c>
    </row>
    <row r="79" spans="1:8" x14ac:dyDescent="0.2">
      <c r="A79" s="13"/>
      <c r="B79" s="12" t="s">
        <v>5</v>
      </c>
      <c r="C79" s="26">
        <v>0</v>
      </c>
      <c r="D79" s="26">
        <v>0</v>
      </c>
      <c r="E79" s="26">
        <f>C79+D79</f>
        <v>0</v>
      </c>
      <c r="F79" s="26">
        <v>0</v>
      </c>
      <c r="G79" s="26">
        <v>0</v>
      </c>
      <c r="H79" s="26">
        <f>E79-F79</f>
        <v>0</v>
      </c>
    </row>
    <row r="80" spans="1:8" x14ac:dyDescent="0.2">
      <c r="A80" s="13"/>
      <c r="B80" s="12" t="s">
        <v>4</v>
      </c>
      <c r="C80" s="26">
        <v>0</v>
      </c>
      <c r="D80" s="26">
        <v>0</v>
      </c>
      <c r="E80" s="26">
        <f>C80+D80</f>
        <v>0</v>
      </c>
      <c r="F80" s="26">
        <v>0</v>
      </c>
      <c r="G80" s="26">
        <v>0</v>
      </c>
      <c r="H80" s="26">
        <f>E80-F80</f>
        <v>0</v>
      </c>
    </row>
    <row r="81" spans="1:8" x14ac:dyDescent="0.2">
      <c r="A81" s="13"/>
      <c r="B81" s="12" t="s">
        <v>3</v>
      </c>
      <c r="C81" s="26">
        <v>0</v>
      </c>
      <c r="D81" s="26">
        <v>0</v>
      </c>
      <c r="E81" s="26">
        <f>C81+D81</f>
        <v>0</v>
      </c>
      <c r="F81" s="26">
        <v>0</v>
      </c>
      <c r="G81" s="26">
        <v>0</v>
      </c>
      <c r="H81" s="26">
        <f>E81-F81</f>
        <v>0</v>
      </c>
    </row>
    <row r="82" spans="1:8" x14ac:dyDescent="0.2">
      <c r="A82" s="13"/>
      <c r="B82" s="12" t="s">
        <v>2</v>
      </c>
      <c r="C82" s="26">
        <v>0</v>
      </c>
      <c r="D82" s="26">
        <v>0</v>
      </c>
      <c r="E82" s="26">
        <f>C82+D82</f>
        <v>0</v>
      </c>
      <c r="F82" s="26">
        <v>0</v>
      </c>
      <c r="G82" s="26">
        <v>0</v>
      </c>
      <c r="H82" s="26">
        <f>E82-F82</f>
        <v>0</v>
      </c>
    </row>
    <row r="83" spans="1:8" x14ac:dyDescent="0.2">
      <c r="A83" s="13"/>
      <c r="B83" s="12" t="s">
        <v>1</v>
      </c>
      <c r="C83" s="26">
        <v>0</v>
      </c>
      <c r="D83" s="26">
        <v>0</v>
      </c>
      <c r="E83" s="26">
        <f>C83+D83</f>
        <v>0</v>
      </c>
      <c r="F83" s="26">
        <v>0</v>
      </c>
      <c r="G83" s="26">
        <v>0</v>
      </c>
      <c r="H83" s="26">
        <f>E83-F83</f>
        <v>0</v>
      </c>
    </row>
    <row r="84" spans="1:8" ht="12.75" thickBot="1" x14ac:dyDescent="0.25">
      <c r="A84" s="25"/>
      <c r="B84" s="24"/>
      <c r="C84" s="23"/>
      <c r="D84" s="23"/>
      <c r="E84" s="23"/>
      <c r="F84" s="23"/>
      <c r="G84" s="23"/>
      <c r="H84" s="23"/>
    </row>
    <row r="85" spans="1:8" ht="12.75" thickBot="1" x14ac:dyDescent="0.25">
      <c r="A85" s="22"/>
    </row>
    <row r="86" spans="1:8" x14ac:dyDescent="0.2">
      <c r="A86" s="21"/>
      <c r="B86" s="20"/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</row>
    <row r="87" spans="1:8" x14ac:dyDescent="0.2">
      <c r="A87" s="9" t="s">
        <v>74</v>
      </c>
      <c r="B87" s="8"/>
      <c r="C87" s="18"/>
      <c r="D87" s="18"/>
      <c r="E87" s="18"/>
      <c r="F87" s="18"/>
      <c r="G87" s="18"/>
      <c r="H87" s="18"/>
    </row>
    <row r="88" spans="1:8" x14ac:dyDescent="0.2">
      <c r="A88" s="17" t="s">
        <v>73</v>
      </c>
      <c r="B88" s="16"/>
      <c r="C88" s="15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</row>
    <row r="89" spans="1:8" x14ac:dyDescent="0.2">
      <c r="A89" s="13"/>
      <c r="B89" s="12" t="s">
        <v>72</v>
      </c>
      <c r="C89" s="15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</row>
    <row r="90" spans="1:8" x14ac:dyDescent="0.2">
      <c r="A90" s="13"/>
      <c r="B90" s="12" t="s">
        <v>71</v>
      </c>
      <c r="C90" s="15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</row>
    <row r="91" spans="1:8" x14ac:dyDescent="0.2">
      <c r="A91" s="13"/>
      <c r="B91" s="12" t="s">
        <v>70</v>
      </c>
      <c r="C91" s="15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</row>
    <row r="92" spans="1:8" x14ac:dyDescent="0.2">
      <c r="A92" s="13"/>
      <c r="B92" s="12" t="s">
        <v>69</v>
      </c>
      <c r="C92" s="1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</row>
    <row r="93" spans="1:8" x14ac:dyDescent="0.2">
      <c r="A93" s="13"/>
      <c r="B93" s="12" t="s">
        <v>68</v>
      </c>
      <c r="C93" s="1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</row>
    <row r="94" spans="1:8" x14ac:dyDescent="0.2">
      <c r="A94" s="13"/>
      <c r="B94" s="12" t="s">
        <v>67</v>
      </c>
      <c r="C94" s="1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</row>
    <row r="95" spans="1:8" x14ac:dyDescent="0.2">
      <c r="A95" s="13"/>
      <c r="B95" s="12" t="s">
        <v>66</v>
      </c>
      <c r="C95" s="1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</row>
    <row r="96" spans="1:8" x14ac:dyDescent="0.2">
      <c r="A96" s="17" t="s">
        <v>65</v>
      </c>
      <c r="B96" s="16"/>
      <c r="C96" s="15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</row>
    <row r="97" spans="1:8" x14ac:dyDescent="0.2">
      <c r="A97" s="13"/>
      <c r="B97" s="12" t="s">
        <v>64</v>
      </c>
      <c r="C97" s="15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</row>
    <row r="98" spans="1:8" x14ac:dyDescent="0.2">
      <c r="A98" s="13"/>
      <c r="B98" s="12" t="s">
        <v>63</v>
      </c>
      <c r="C98" s="15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</row>
    <row r="99" spans="1:8" x14ac:dyDescent="0.2">
      <c r="A99" s="13"/>
      <c r="B99" s="12" t="s">
        <v>62</v>
      </c>
      <c r="C99" s="1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</row>
    <row r="100" spans="1:8" x14ac:dyDescent="0.2">
      <c r="A100" s="13"/>
      <c r="B100" s="12" t="s">
        <v>61</v>
      </c>
      <c r="C100" s="1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</row>
    <row r="101" spans="1:8" x14ac:dyDescent="0.2">
      <c r="A101" s="13"/>
      <c r="B101" s="12" t="s">
        <v>60</v>
      </c>
      <c r="C101" s="1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</row>
    <row r="102" spans="1:8" x14ac:dyDescent="0.2">
      <c r="A102" s="13"/>
      <c r="B102" s="12" t="s">
        <v>59</v>
      </c>
      <c r="C102" s="1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</row>
    <row r="103" spans="1:8" x14ac:dyDescent="0.2">
      <c r="A103" s="13"/>
      <c r="B103" s="12" t="s">
        <v>58</v>
      </c>
      <c r="C103" s="15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</row>
    <row r="104" spans="1:8" x14ac:dyDescent="0.2">
      <c r="A104" s="13"/>
      <c r="B104" s="12" t="s">
        <v>57</v>
      </c>
      <c r="C104" s="15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</row>
    <row r="105" spans="1:8" x14ac:dyDescent="0.2">
      <c r="A105" s="13"/>
      <c r="B105" s="12" t="s">
        <v>56</v>
      </c>
      <c r="C105" s="15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</row>
    <row r="106" spans="1:8" x14ac:dyDescent="0.2">
      <c r="A106" s="17" t="s">
        <v>55</v>
      </c>
      <c r="B106" s="16"/>
      <c r="C106" s="1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</row>
    <row r="107" spans="1:8" x14ac:dyDescent="0.2">
      <c r="A107" s="13"/>
      <c r="B107" s="12" t="s">
        <v>54</v>
      </c>
      <c r="C107" s="1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</row>
    <row r="108" spans="1:8" x14ac:dyDescent="0.2">
      <c r="A108" s="13"/>
      <c r="B108" s="12" t="s">
        <v>53</v>
      </c>
      <c r="C108" s="1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</row>
    <row r="109" spans="1:8" x14ac:dyDescent="0.2">
      <c r="A109" s="13"/>
      <c r="B109" s="12" t="s">
        <v>52</v>
      </c>
      <c r="C109" s="1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</row>
    <row r="110" spans="1:8" x14ac:dyDescent="0.2">
      <c r="A110" s="13"/>
      <c r="B110" s="12" t="s">
        <v>51</v>
      </c>
      <c r="C110" s="15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</row>
    <row r="111" spans="1:8" x14ac:dyDescent="0.2">
      <c r="A111" s="13"/>
      <c r="B111" s="12" t="s">
        <v>50</v>
      </c>
      <c r="C111" s="15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</row>
    <row r="112" spans="1:8" x14ac:dyDescent="0.2">
      <c r="A112" s="13"/>
      <c r="B112" s="12" t="s">
        <v>49</v>
      </c>
      <c r="C112" s="15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</row>
    <row r="113" spans="1:8" x14ac:dyDescent="0.2">
      <c r="A113" s="13"/>
      <c r="B113" s="12" t="s">
        <v>48</v>
      </c>
      <c r="C113" s="1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</row>
    <row r="114" spans="1:8" x14ac:dyDescent="0.2">
      <c r="A114" s="13"/>
      <c r="B114" s="12" t="s">
        <v>47</v>
      </c>
      <c r="C114" s="1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</row>
    <row r="115" spans="1:8" x14ac:dyDescent="0.2">
      <c r="A115" s="13"/>
      <c r="B115" s="12" t="s">
        <v>46</v>
      </c>
      <c r="C115" s="1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</row>
    <row r="116" spans="1:8" x14ac:dyDescent="0.2">
      <c r="A116" s="17" t="s">
        <v>45</v>
      </c>
      <c r="B116" s="16"/>
      <c r="C116" s="1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</row>
    <row r="117" spans="1:8" x14ac:dyDescent="0.2">
      <c r="A117" s="13"/>
      <c r="B117" s="12" t="s">
        <v>44</v>
      </c>
      <c r="C117" s="15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</row>
    <row r="118" spans="1:8" x14ac:dyDescent="0.2">
      <c r="A118" s="13"/>
      <c r="B118" s="12" t="s">
        <v>43</v>
      </c>
      <c r="C118" s="15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</row>
    <row r="119" spans="1:8" x14ac:dyDescent="0.2">
      <c r="A119" s="13"/>
      <c r="B119" s="12" t="s">
        <v>42</v>
      </c>
      <c r="C119" s="15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</row>
    <row r="120" spans="1:8" x14ac:dyDescent="0.2">
      <c r="A120" s="13"/>
      <c r="B120" s="12" t="s">
        <v>41</v>
      </c>
      <c r="C120" s="1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</row>
    <row r="121" spans="1:8" x14ac:dyDescent="0.2">
      <c r="A121" s="13"/>
      <c r="B121" s="12" t="s">
        <v>40</v>
      </c>
      <c r="C121" s="1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</row>
    <row r="122" spans="1:8" x14ac:dyDescent="0.2">
      <c r="A122" s="13"/>
      <c r="B122" s="12" t="s">
        <v>39</v>
      </c>
      <c r="C122" s="1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</row>
    <row r="123" spans="1:8" x14ac:dyDescent="0.2">
      <c r="A123" s="13"/>
      <c r="B123" s="12" t="s">
        <v>38</v>
      </c>
      <c r="C123" s="1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</row>
    <row r="124" spans="1:8" x14ac:dyDescent="0.2">
      <c r="A124" s="13"/>
      <c r="B124" s="12" t="s">
        <v>37</v>
      </c>
      <c r="C124" s="15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</row>
    <row r="125" spans="1:8" x14ac:dyDescent="0.2">
      <c r="A125" s="13"/>
      <c r="B125" s="12" t="s">
        <v>36</v>
      </c>
      <c r="C125" s="15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</row>
    <row r="126" spans="1:8" x14ac:dyDescent="0.2">
      <c r="A126" s="17" t="s">
        <v>35</v>
      </c>
      <c r="B126" s="16"/>
      <c r="C126" s="15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</row>
    <row r="127" spans="1:8" x14ac:dyDescent="0.2">
      <c r="A127" s="13"/>
      <c r="B127" s="12" t="s">
        <v>34</v>
      </c>
      <c r="C127" s="15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</row>
    <row r="128" spans="1:8" x14ac:dyDescent="0.2">
      <c r="A128" s="13"/>
      <c r="B128" s="12" t="s">
        <v>33</v>
      </c>
      <c r="C128" s="15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</row>
    <row r="129" spans="1:8" x14ac:dyDescent="0.2">
      <c r="A129" s="13"/>
      <c r="B129" s="12" t="s">
        <v>32</v>
      </c>
      <c r="C129" s="15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</row>
    <row r="130" spans="1:8" x14ac:dyDescent="0.2">
      <c r="A130" s="13"/>
      <c r="B130" s="12" t="s">
        <v>31</v>
      </c>
      <c r="C130" s="15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</row>
    <row r="131" spans="1:8" x14ac:dyDescent="0.2">
      <c r="A131" s="13"/>
      <c r="B131" s="12" t="s">
        <v>30</v>
      </c>
      <c r="C131" s="15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</row>
    <row r="132" spans="1:8" x14ac:dyDescent="0.2">
      <c r="A132" s="13"/>
      <c r="B132" s="12" t="s">
        <v>29</v>
      </c>
      <c r="C132" s="15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</row>
    <row r="133" spans="1:8" x14ac:dyDescent="0.2">
      <c r="A133" s="13"/>
      <c r="B133" s="12" t="s">
        <v>28</v>
      </c>
      <c r="C133" s="15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</row>
    <row r="134" spans="1:8" x14ac:dyDescent="0.2">
      <c r="A134" s="13"/>
      <c r="B134" s="12" t="s">
        <v>27</v>
      </c>
      <c r="C134" s="15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</row>
    <row r="135" spans="1:8" x14ac:dyDescent="0.2">
      <c r="A135" s="13"/>
      <c r="B135" s="12" t="s">
        <v>26</v>
      </c>
      <c r="C135" s="15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</row>
    <row r="136" spans="1:8" x14ac:dyDescent="0.2">
      <c r="A136" s="17" t="s">
        <v>25</v>
      </c>
      <c r="B136" s="16"/>
      <c r="C136" s="15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</row>
    <row r="137" spans="1:8" x14ac:dyDescent="0.2">
      <c r="A137" s="13"/>
      <c r="B137" s="12" t="s">
        <v>24</v>
      </c>
      <c r="C137" s="15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</row>
    <row r="138" spans="1:8" x14ac:dyDescent="0.2">
      <c r="A138" s="13"/>
      <c r="B138" s="12" t="s">
        <v>23</v>
      </c>
      <c r="C138" s="15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</row>
    <row r="139" spans="1:8" x14ac:dyDescent="0.2">
      <c r="A139" s="13"/>
      <c r="B139" s="12" t="s">
        <v>22</v>
      </c>
      <c r="C139" s="15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</row>
    <row r="140" spans="1:8" x14ac:dyDescent="0.2">
      <c r="A140" s="17" t="s">
        <v>21</v>
      </c>
      <c r="B140" s="16"/>
      <c r="C140" s="1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</row>
    <row r="141" spans="1:8" x14ac:dyDescent="0.2">
      <c r="A141" s="13"/>
      <c r="B141" s="12" t="s">
        <v>20</v>
      </c>
      <c r="C141" s="15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</row>
    <row r="142" spans="1:8" x14ac:dyDescent="0.2">
      <c r="A142" s="13"/>
      <c r="B142" s="12" t="s">
        <v>19</v>
      </c>
      <c r="C142" s="15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</row>
    <row r="143" spans="1:8" x14ac:dyDescent="0.2">
      <c r="A143" s="13"/>
      <c r="B143" s="12" t="s">
        <v>18</v>
      </c>
      <c r="C143" s="1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</row>
    <row r="144" spans="1:8" x14ac:dyDescent="0.2">
      <c r="A144" s="13"/>
      <c r="B144" s="12" t="s">
        <v>17</v>
      </c>
      <c r="C144" s="1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</row>
    <row r="145" spans="1:8" x14ac:dyDescent="0.2">
      <c r="A145" s="13"/>
      <c r="B145" s="12" t="s">
        <v>16</v>
      </c>
      <c r="C145" s="15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</row>
    <row r="146" spans="1:8" x14ac:dyDescent="0.2">
      <c r="A146" s="13"/>
      <c r="B146" s="12" t="s">
        <v>15</v>
      </c>
      <c r="C146" s="15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</row>
    <row r="147" spans="1:8" x14ac:dyDescent="0.2">
      <c r="A147" s="13"/>
      <c r="B147" s="12" t="s">
        <v>14</v>
      </c>
      <c r="C147" s="15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</row>
    <row r="148" spans="1:8" x14ac:dyDescent="0.2">
      <c r="A148" s="13"/>
      <c r="B148" s="12" t="s">
        <v>13</v>
      </c>
      <c r="C148" s="15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</row>
    <row r="149" spans="1:8" x14ac:dyDescent="0.2">
      <c r="A149" s="17" t="s">
        <v>12</v>
      </c>
      <c r="B149" s="16"/>
      <c r="C149" s="15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</row>
    <row r="150" spans="1:8" x14ac:dyDescent="0.2">
      <c r="A150" s="13"/>
      <c r="B150" s="12" t="s">
        <v>11</v>
      </c>
      <c r="C150" s="15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</row>
    <row r="151" spans="1:8" x14ac:dyDescent="0.2">
      <c r="A151" s="13"/>
      <c r="B151" s="12" t="s">
        <v>10</v>
      </c>
      <c r="C151" s="15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</row>
    <row r="152" spans="1:8" x14ac:dyDescent="0.2">
      <c r="A152" s="13"/>
      <c r="B152" s="12" t="s">
        <v>9</v>
      </c>
      <c r="C152" s="15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</row>
    <row r="153" spans="1:8" x14ac:dyDescent="0.2">
      <c r="A153" s="17" t="s">
        <v>8</v>
      </c>
      <c r="B153" s="16"/>
      <c r="C153" s="15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</row>
    <row r="154" spans="1:8" x14ac:dyDescent="0.2">
      <c r="A154" s="13"/>
      <c r="B154" s="12" t="s">
        <v>7</v>
      </c>
      <c r="C154" s="15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</row>
    <row r="155" spans="1:8" x14ac:dyDescent="0.2">
      <c r="A155" s="13"/>
      <c r="B155" s="12" t="s">
        <v>6</v>
      </c>
      <c r="C155" s="15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</row>
    <row r="156" spans="1:8" x14ac:dyDescent="0.2">
      <c r="A156" s="13"/>
      <c r="B156" s="12" t="s">
        <v>5</v>
      </c>
      <c r="C156" s="15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</row>
    <row r="157" spans="1:8" x14ac:dyDescent="0.2">
      <c r="A157" s="13"/>
      <c r="B157" s="12" t="s">
        <v>4</v>
      </c>
      <c r="C157" s="15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</row>
    <row r="158" spans="1:8" x14ac:dyDescent="0.2">
      <c r="A158" s="13"/>
      <c r="B158" s="12" t="s">
        <v>3</v>
      </c>
      <c r="C158" s="15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</row>
    <row r="159" spans="1:8" x14ac:dyDescent="0.2">
      <c r="A159" s="13"/>
      <c r="B159" s="12" t="s">
        <v>2</v>
      </c>
      <c r="C159" s="15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</row>
    <row r="160" spans="1:8" x14ac:dyDescent="0.2">
      <c r="A160" s="13"/>
      <c r="B160" s="12" t="s">
        <v>1</v>
      </c>
      <c r="C160" s="15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</row>
    <row r="161" spans="1:8" x14ac:dyDescent="0.2">
      <c r="A161" s="13"/>
      <c r="B161" s="12"/>
      <c r="C161" s="11"/>
      <c r="D161" s="10"/>
      <c r="E161" s="10"/>
      <c r="F161" s="10"/>
      <c r="G161" s="10"/>
      <c r="H161" s="10"/>
    </row>
    <row r="162" spans="1:8" x14ac:dyDescent="0.2">
      <c r="A162" s="9" t="s">
        <v>0</v>
      </c>
      <c r="B162" s="8"/>
      <c r="C162" s="7">
        <f>C86+C10</f>
        <v>1029400000.0009998</v>
      </c>
      <c r="D162" s="7">
        <f>D86+D10</f>
        <v>121643659.41000001</v>
      </c>
      <c r="E162" s="7">
        <f>E86+E10</f>
        <v>1151043659.4109998</v>
      </c>
      <c r="F162" s="7">
        <f>F86+F10</f>
        <v>1139657708.586</v>
      </c>
      <c r="G162" s="7">
        <f>G86+G10</f>
        <v>1104945701.6960001</v>
      </c>
      <c r="H162" s="7">
        <f>H86+H10</f>
        <v>11385950.825000031</v>
      </c>
    </row>
    <row r="163" spans="1:8" ht="12.75" thickBot="1" x14ac:dyDescent="0.25">
      <c r="A163" s="6"/>
      <c r="B163" s="5"/>
      <c r="C163" s="4"/>
      <c r="D163" s="3"/>
      <c r="E163" s="3"/>
      <c r="F163" s="3"/>
      <c r="G163" s="3"/>
      <c r="H163" s="3"/>
    </row>
    <row r="164" spans="1:8" x14ac:dyDescent="0.2">
      <c r="A164" s="2"/>
    </row>
  </sheetData>
  <mergeCells count="38">
    <mergeCell ref="A136:B136"/>
    <mergeCell ref="A140:B140"/>
    <mergeCell ref="A149:B149"/>
    <mergeCell ref="A153:B153"/>
    <mergeCell ref="A162:B162"/>
    <mergeCell ref="C86:C87"/>
    <mergeCell ref="D86:D87"/>
    <mergeCell ref="E86:E87"/>
    <mergeCell ref="A86:B86"/>
    <mergeCell ref="H86:H87"/>
    <mergeCell ref="A88:B88"/>
    <mergeCell ref="F86:F87"/>
    <mergeCell ref="G86:G87"/>
    <mergeCell ref="A63:B63"/>
    <mergeCell ref="A72:B72"/>
    <mergeCell ref="A76:B76"/>
    <mergeCell ref="A84:B84"/>
    <mergeCell ref="A126:B126"/>
    <mergeCell ref="A87:B87"/>
    <mergeCell ref="A96:B96"/>
    <mergeCell ref="A106:B106"/>
    <mergeCell ref="A116:B116"/>
    <mergeCell ref="A11:B11"/>
    <mergeCell ref="A19:B19"/>
    <mergeCell ref="A29:B29"/>
    <mergeCell ref="A39:B39"/>
    <mergeCell ref="A9:B9"/>
    <mergeCell ref="A59:B59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2022-03-24T17:02:59Z</dcterms:created>
  <dcterms:modified xsi:type="dcterms:W3CDTF">2022-03-24T17:27:09Z</dcterms:modified>
</cp:coreProperties>
</file>