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F81" i="1" l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H74" i="1"/>
  <c r="G74" i="1"/>
  <c r="E74" i="1"/>
  <c r="D74" i="1"/>
  <c r="F74" i="1" s="1"/>
  <c r="I74" i="1" s="1"/>
  <c r="I73" i="1"/>
  <c r="F72" i="1"/>
  <c r="I72" i="1" s="1"/>
  <c r="F71" i="1"/>
  <c r="I71" i="1" s="1"/>
  <c r="H70" i="1"/>
  <c r="G70" i="1"/>
  <c r="E70" i="1"/>
  <c r="D70" i="1"/>
  <c r="F70" i="1" s="1"/>
  <c r="I70" i="1" s="1"/>
  <c r="F69" i="1"/>
  <c r="I69" i="1" s="1"/>
  <c r="F68" i="1"/>
  <c r="I68" i="1" s="1"/>
  <c r="H67" i="1"/>
  <c r="H62" i="1" s="1"/>
  <c r="G67" i="1"/>
  <c r="E67" i="1"/>
  <c r="D67" i="1"/>
  <c r="F67" i="1" s="1"/>
  <c r="I67" i="1" s="1"/>
  <c r="I66" i="1"/>
  <c r="F66" i="1"/>
  <c r="F65" i="1"/>
  <c r="I65" i="1" s="1"/>
  <c r="I64" i="1"/>
  <c r="F64" i="1"/>
  <c r="F63" i="1"/>
  <c r="I63" i="1" s="1"/>
  <c r="G62" i="1"/>
  <c r="E62" i="1"/>
  <c r="F61" i="1"/>
  <c r="I61" i="1" s="1"/>
  <c r="H60" i="1"/>
  <c r="G60" i="1"/>
  <c r="E60" i="1"/>
  <c r="F60" i="1" s="1"/>
  <c r="I60" i="1" s="1"/>
  <c r="D60" i="1"/>
  <c r="H59" i="1"/>
  <c r="H58" i="1" s="1"/>
  <c r="G59" i="1"/>
  <c r="E59" i="1"/>
  <c r="D59" i="1"/>
  <c r="F59" i="1" s="1"/>
  <c r="I59" i="1" s="1"/>
  <c r="G58" i="1"/>
  <c r="E58" i="1"/>
  <c r="F57" i="1"/>
  <c r="I57" i="1" s="1"/>
  <c r="I56" i="1"/>
  <c r="F56" i="1"/>
  <c r="F55" i="1"/>
  <c r="I55" i="1" s="1"/>
  <c r="H54" i="1"/>
  <c r="G54" i="1"/>
  <c r="E54" i="1"/>
  <c r="F54" i="1" s="1"/>
  <c r="I54" i="1" s="1"/>
  <c r="D54" i="1"/>
  <c r="F53" i="1"/>
  <c r="I53" i="1" s="1"/>
  <c r="H52" i="1"/>
  <c r="G52" i="1"/>
  <c r="E52" i="1"/>
  <c r="F52" i="1" s="1"/>
  <c r="I52" i="1" s="1"/>
  <c r="D52" i="1"/>
  <c r="H51" i="1"/>
  <c r="G51" i="1"/>
  <c r="E51" i="1"/>
  <c r="D51" i="1"/>
  <c r="F51" i="1" s="1"/>
  <c r="I51" i="1" s="1"/>
  <c r="H50" i="1"/>
  <c r="G50" i="1"/>
  <c r="E50" i="1"/>
  <c r="F50" i="1" s="1"/>
  <c r="I50" i="1" s="1"/>
  <c r="D50" i="1"/>
  <c r="H49" i="1"/>
  <c r="H48" i="1" s="1"/>
  <c r="G49" i="1"/>
  <c r="E49" i="1"/>
  <c r="D49" i="1"/>
  <c r="F49" i="1" s="1"/>
  <c r="I49" i="1" s="1"/>
  <c r="G48" i="1"/>
  <c r="E48" i="1"/>
  <c r="F47" i="1"/>
  <c r="I47" i="1" s="1"/>
  <c r="I46" i="1"/>
  <c r="F46" i="1"/>
  <c r="F45" i="1"/>
  <c r="I45" i="1" s="1"/>
  <c r="H44" i="1"/>
  <c r="G44" i="1"/>
  <c r="E44" i="1"/>
  <c r="F44" i="1" s="1"/>
  <c r="I44" i="1" s="1"/>
  <c r="D44" i="1"/>
  <c r="F43" i="1"/>
  <c r="I43" i="1" s="1"/>
  <c r="H42" i="1"/>
  <c r="G42" i="1"/>
  <c r="E42" i="1"/>
  <c r="F42" i="1" s="1"/>
  <c r="I42" i="1" s="1"/>
  <c r="D42" i="1"/>
  <c r="F41" i="1"/>
  <c r="I41" i="1" s="1"/>
  <c r="F40" i="1"/>
  <c r="I40" i="1" s="1"/>
  <c r="F39" i="1"/>
  <c r="I39" i="1" s="1"/>
  <c r="H38" i="1"/>
  <c r="G38" i="1"/>
  <c r="E38" i="1"/>
  <c r="D38" i="1"/>
  <c r="F38" i="1" s="1"/>
  <c r="I38" i="1" s="1"/>
  <c r="H37" i="1"/>
  <c r="G37" i="1"/>
  <c r="E37" i="1"/>
  <c r="D37" i="1"/>
  <c r="F37" i="1" s="1"/>
  <c r="I37" i="1" s="1"/>
  <c r="H36" i="1"/>
  <c r="G36" i="1"/>
  <c r="E36" i="1"/>
  <c r="D36" i="1"/>
  <c r="F36" i="1" s="1"/>
  <c r="I36" i="1" s="1"/>
  <c r="H35" i="1"/>
  <c r="G35" i="1"/>
  <c r="E35" i="1"/>
  <c r="D35" i="1"/>
  <c r="F35" i="1" s="1"/>
  <c r="I35" i="1" s="1"/>
  <c r="H34" i="1"/>
  <c r="G34" i="1"/>
  <c r="E34" i="1"/>
  <c r="D34" i="1"/>
  <c r="F34" i="1" s="1"/>
  <c r="I34" i="1" s="1"/>
  <c r="H33" i="1"/>
  <c r="G33" i="1"/>
  <c r="E33" i="1"/>
  <c r="D33" i="1"/>
  <c r="F33" i="1" s="1"/>
  <c r="I33" i="1" s="1"/>
  <c r="H32" i="1"/>
  <c r="G32" i="1"/>
  <c r="E32" i="1"/>
  <c r="D32" i="1"/>
  <c r="F32" i="1" s="1"/>
  <c r="I32" i="1" s="1"/>
  <c r="H31" i="1"/>
  <c r="G31" i="1"/>
  <c r="E31" i="1"/>
  <c r="D31" i="1"/>
  <c r="F31" i="1" s="1"/>
  <c r="I31" i="1" s="1"/>
  <c r="H30" i="1"/>
  <c r="G30" i="1"/>
  <c r="E30" i="1"/>
  <c r="D30" i="1"/>
  <c r="F30" i="1" s="1"/>
  <c r="I30" i="1" s="1"/>
  <c r="H29" i="1"/>
  <c r="G29" i="1"/>
  <c r="E29" i="1"/>
  <c r="D29" i="1"/>
  <c r="F29" i="1" s="1"/>
  <c r="I29" i="1" s="1"/>
  <c r="H28" i="1"/>
  <c r="G28" i="1"/>
  <c r="E28" i="1"/>
  <c r="D28" i="1"/>
  <c r="F28" i="1" s="1"/>
  <c r="I28" i="1" s="1"/>
  <c r="H27" i="1"/>
  <c r="G27" i="1"/>
  <c r="E27" i="1"/>
  <c r="D27" i="1"/>
  <c r="F27" i="1" s="1"/>
  <c r="I27" i="1" s="1"/>
  <c r="I26" i="1"/>
  <c r="F26" i="1"/>
  <c r="H25" i="1"/>
  <c r="G25" i="1"/>
  <c r="E25" i="1"/>
  <c r="D25" i="1"/>
  <c r="F25" i="1" s="1"/>
  <c r="I25" i="1" s="1"/>
  <c r="H24" i="1"/>
  <c r="G24" i="1"/>
  <c r="F24" i="1"/>
  <c r="I24" i="1" s="1"/>
  <c r="E24" i="1"/>
  <c r="D24" i="1"/>
  <c r="H23" i="1"/>
  <c r="G23" i="1"/>
  <c r="E23" i="1"/>
  <c r="D23" i="1"/>
  <c r="F23" i="1" s="1"/>
  <c r="I23" i="1" s="1"/>
  <c r="H22" i="1"/>
  <c r="G22" i="1"/>
  <c r="F22" i="1"/>
  <c r="I22" i="1" s="1"/>
  <c r="E22" i="1"/>
  <c r="D22" i="1"/>
  <c r="F21" i="1"/>
  <c r="I21" i="1" s="1"/>
  <c r="H20" i="1"/>
  <c r="G20" i="1"/>
  <c r="E20" i="1"/>
  <c r="D20" i="1"/>
  <c r="F20" i="1" s="1"/>
  <c r="I20" i="1" s="1"/>
  <c r="H19" i="1"/>
  <c r="G19" i="1"/>
  <c r="E19" i="1"/>
  <c r="D19" i="1"/>
  <c r="F19" i="1" s="1"/>
  <c r="I19" i="1" s="1"/>
  <c r="H18" i="1"/>
  <c r="G18" i="1"/>
  <c r="E18" i="1"/>
  <c r="D18" i="1"/>
  <c r="F18" i="1" s="1"/>
  <c r="I18" i="1" s="1"/>
  <c r="H17" i="1"/>
  <c r="G17" i="1"/>
  <c r="E17" i="1"/>
  <c r="D17" i="1"/>
  <c r="F17" i="1" s="1"/>
  <c r="I17" i="1" s="1"/>
  <c r="F16" i="1"/>
  <c r="I16" i="1" s="1"/>
  <c r="H15" i="1"/>
  <c r="G15" i="1"/>
  <c r="E15" i="1"/>
  <c r="D15" i="1"/>
  <c r="F15" i="1" s="1"/>
  <c r="I15" i="1" s="1"/>
  <c r="H14" i="1"/>
  <c r="G14" i="1"/>
  <c r="E14" i="1"/>
  <c r="D14" i="1"/>
  <c r="F14" i="1" s="1"/>
  <c r="I14" i="1" s="1"/>
  <c r="H13" i="1"/>
  <c r="G13" i="1"/>
  <c r="E13" i="1"/>
  <c r="D13" i="1"/>
  <c r="F13" i="1" s="1"/>
  <c r="I13" i="1" s="1"/>
  <c r="H12" i="1"/>
  <c r="G12" i="1"/>
  <c r="F12" i="1"/>
  <c r="I12" i="1" s="1"/>
  <c r="E12" i="1"/>
  <c r="D12" i="1"/>
  <c r="H11" i="1"/>
  <c r="H10" i="1" s="1"/>
  <c r="H82" i="1" s="1"/>
  <c r="G11" i="1"/>
  <c r="E11" i="1"/>
  <c r="D11" i="1"/>
  <c r="F11" i="1" s="1"/>
  <c r="I11" i="1" s="1"/>
  <c r="G10" i="1"/>
  <c r="G82" i="1" s="1"/>
  <c r="E10" i="1"/>
  <c r="E82" i="1" s="1"/>
  <c r="D10" i="1" l="1"/>
  <c r="D48" i="1"/>
  <c r="F48" i="1" s="1"/>
  <c r="I48" i="1" s="1"/>
  <c r="D58" i="1"/>
  <c r="F58" i="1" s="1"/>
  <c r="I58" i="1" s="1"/>
  <c r="D62" i="1"/>
  <c r="F62" i="1" s="1"/>
  <c r="I62" i="1" s="1"/>
  <c r="D82" i="1" l="1"/>
  <c r="F10" i="1"/>
  <c r="F82" i="1" l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<sst xmlns="http://schemas.openxmlformats.org/spreadsheetml/2006/main" count="87" uniqueCount="87">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</sst>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3" fillId="0" borderId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40" fontId="0" fillId="0" borderId="0" xfId="0" applyNumberFormat="1"/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40" fontId="2" fillId="0" borderId="0" xfId="0" applyNumberFormat="1" applyFont="1"/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2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E13">
            <v>380939334.19999999</v>
          </cell>
          <cell r="F13">
            <v>36679088.600000001</v>
          </cell>
          <cell r="H13">
            <v>417618422.80000001</v>
          </cell>
          <cell r="I13">
            <v>412123007.19999999</v>
          </cell>
        </row>
        <row r="18">
          <cell r="E18">
            <v>2248027.71</v>
          </cell>
          <cell r="F18">
            <v>0</v>
          </cell>
          <cell r="H18">
            <v>2248027.71</v>
          </cell>
          <cell r="I18">
            <v>2248027.71</v>
          </cell>
        </row>
        <row r="23">
          <cell r="E23">
            <v>295155647.73100001</v>
          </cell>
          <cell r="F23">
            <v>-2370411.21</v>
          </cell>
          <cell r="H23">
            <v>292785236.52600002</v>
          </cell>
          <cell r="I23">
            <v>292576347.736</v>
          </cell>
        </row>
        <row r="34">
          <cell r="E34">
            <v>111274638.671</v>
          </cell>
          <cell r="F34">
            <v>2875255.8100000005</v>
          </cell>
          <cell r="H34">
            <v>112588430.22999999</v>
          </cell>
          <cell r="I34">
            <v>99659509.959999993</v>
          </cell>
        </row>
        <row r="43">
          <cell r="E43">
            <v>167017148.78</v>
          </cell>
          <cell r="F43">
            <v>6839606.7699999996</v>
          </cell>
          <cell r="H43">
            <v>172270159.99000001</v>
          </cell>
          <cell r="I43">
            <v>170367908.25</v>
          </cell>
        </row>
        <row r="65">
          <cell r="E65">
            <v>14163286</v>
          </cell>
          <cell r="F65">
            <v>-2982791.62</v>
          </cell>
          <cell r="H65">
            <v>11180494.380000001</v>
          </cell>
          <cell r="I65">
            <v>10568730</v>
          </cell>
        </row>
        <row r="70">
          <cell r="E70">
            <v>1549733.7349999999</v>
          </cell>
          <cell r="F70">
            <v>6313870</v>
          </cell>
          <cell r="H70">
            <v>7045561.0700000012</v>
          </cell>
          <cell r="I70">
            <v>3233178.8200000003</v>
          </cell>
        </row>
        <row r="84">
          <cell r="E84">
            <v>206000</v>
          </cell>
          <cell r="F84">
            <v>317635</v>
          </cell>
          <cell r="H84">
            <v>428915.79</v>
          </cell>
          <cell r="I84">
            <v>326511.24</v>
          </cell>
        </row>
        <row r="91">
          <cell r="E91">
            <v>708678.15599999996</v>
          </cell>
          <cell r="F91">
            <v>1215356.98</v>
          </cell>
          <cell r="H91">
            <v>1839268.97</v>
          </cell>
          <cell r="I91">
            <v>1517627.95</v>
          </cell>
        </row>
        <row r="108">
          <cell r="E108">
            <v>475000</v>
          </cell>
          <cell r="F108">
            <v>281900</v>
          </cell>
          <cell r="H108">
            <v>722389.02999999991</v>
          </cell>
          <cell r="I108">
            <v>617414.98</v>
          </cell>
        </row>
        <row r="115">
          <cell r="E115">
            <v>3915000</v>
          </cell>
          <cell r="F115">
            <v>2995000</v>
          </cell>
          <cell r="H115">
            <v>6685713.6099999994</v>
          </cell>
          <cell r="I115">
            <v>6386649.7300000004</v>
          </cell>
        </row>
        <row r="119">
          <cell r="E119">
            <v>40000</v>
          </cell>
          <cell r="F119">
            <v>300000</v>
          </cell>
          <cell r="H119">
            <v>334040.53999999998</v>
          </cell>
          <cell r="I119">
            <v>15430.81</v>
          </cell>
        </row>
        <row r="127">
          <cell r="E127">
            <v>1293689.19</v>
          </cell>
          <cell r="F127">
            <v>1759161.38</v>
          </cell>
          <cell r="H127">
            <v>2862458.05</v>
          </cell>
          <cell r="I127">
            <v>2163321.83</v>
          </cell>
        </row>
        <row r="144">
          <cell r="E144">
            <v>6732027.6299999999</v>
          </cell>
          <cell r="F144">
            <v>10756247.899999999</v>
          </cell>
          <cell r="H144">
            <v>16099393.670000002</v>
          </cell>
          <cell r="I144">
            <v>14488227.119999999</v>
          </cell>
        </row>
        <row r="159">
          <cell r="E159">
            <v>5636485.3200000003</v>
          </cell>
          <cell r="F159">
            <v>9882582.5999999996</v>
          </cell>
          <cell r="H159">
            <v>14161877.18</v>
          </cell>
          <cell r="I159">
            <v>13708008.949999999</v>
          </cell>
        </row>
        <row r="168">
          <cell r="E168">
            <v>3829645.65</v>
          </cell>
          <cell r="F168">
            <v>3575623.69</v>
          </cell>
          <cell r="H168">
            <v>7048976.2699999996</v>
          </cell>
          <cell r="I168">
            <v>5267506.67</v>
          </cell>
        </row>
        <row r="183">
          <cell r="E183">
            <v>360000</v>
          </cell>
          <cell r="F183">
            <v>400000</v>
          </cell>
          <cell r="H183">
            <v>607991.01</v>
          </cell>
          <cell r="I183">
            <v>559871.11</v>
          </cell>
        </row>
        <row r="193">
          <cell r="E193">
            <v>6645285.54</v>
          </cell>
          <cell r="F193">
            <v>14010314.68</v>
          </cell>
          <cell r="H193">
            <v>19591547.289999999</v>
          </cell>
          <cell r="I193">
            <v>17282150.850000001</v>
          </cell>
        </row>
        <row r="216">
          <cell r="E216">
            <v>0</v>
          </cell>
          <cell r="F216">
            <v>0</v>
          </cell>
          <cell r="H216">
            <v>0</v>
          </cell>
          <cell r="I216">
            <v>0</v>
          </cell>
        </row>
        <row r="219">
          <cell r="E219">
            <v>365000</v>
          </cell>
          <cell r="F219">
            <v>781358</v>
          </cell>
          <cell r="H219">
            <v>1025983.04</v>
          </cell>
          <cell r="I219">
            <v>991070.62000000011</v>
          </cell>
        </row>
        <row r="234">
          <cell r="E234">
            <v>200000</v>
          </cell>
          <cell r="F234">
            <v>250000</v>
          </cell>
          <cell r="H234">
            <v>447580.01</v>
          </cell>
          <cell r="I234">
            <v>447580.01</v>
          </cell>
        </row>
        <row r="238">
          <cell r="E238">
            <v>0</v>
          </cell>
          <cell r="F238">
            <v>15000</v>
          </cell>
          <cell r="H238">
            <v>8840.32</v>
          </cell>
          <cell r="I238">
            <v>0</v>
          </cell>
        </row>
        <row r="245">
          <cell r="E245">
            <v>55000</v>
          </cell>
          <cell r="F245">
            <v>0</v>
          </cell>
          <cell r="H245">
            <v>50000</v>
          </cell>
          <cell r="I245">
            <v>50000</v>
          </cell>
        </row>
        <row r="248">
          <cell r="E248">
            <v>0</v>
          </cell>
          <cell r="F248">
            <v>0</v>
          </cell>
          <cell r="H248">
            <v>0</v>
          </cell>
          <cell r="I248">
            <v>0</v>
          </cell>
        </row>
        <row r="253">
          <cell r="E253">
            <v>19639957.399999999</v>
          </cell>
          <cell r="F253">
            <v>11707158.109999999</v>
          </cell>
          <cell r="H253">
            <v>29176547.599999998</v>
          </cell>
          <cell r="I253">
            <v>28724912.510000002</v>
          </cell>
        </row>
        <row r="262">
          <cell r="E262">
            <v>63500</v>
          </cell>
          <cell r="F262">
            <v>2072685.6</v>
          </cell>
          <cell r="H262">
            <v>2047211.36</v>
          </cell>
          <cell r="I262">
            <v>2024079.92</v>
          </cell>
        </row>
        <row r="267">
          <cell r="E267">
            <v>115884</v>
          </cell>
          <cell r="F267">
            <v>-115884</v>
          </cell>
          <cell r="H267">
            <v>0</v>
          </cell>
          <cell r="I267">
            <v>0</v>
          </cell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  <row r="275">
          <cell r="E275">
            <v>1205881.615</v>
          </cell>
          <cell r="F275">
            <v>2477508.8400000003</v>
          </cell>
          <cell r="H275">
            <v>3610539.91</v>
          </cell>
          <cell r="I275">
            <v>2426525.4900000002</v>
          </cell>
        </row>
        <row r="287">
          <cell r="E287">
            <v>0</v>
          </cell>
          <cell r="F287">
            <v>2971400</v>
          </cell>
          <cell r="H287">
            <v>2971399.31</v>
          </cell>
          <cell r="I287">
            <v>2971399.31</v>
          </cell>
        </row>
        <row r="289">
          <cell r="E289">
            <v>565148.67500000005</v>
          </cell>
          <cell r="F289">
            <v>8635992.2799999993</v>
          </cell>
          <cell r="H289">
            <v>9200702.9199999999</v>
          </cell>
          <cell r="I289">
            <v>9200702.9199999999</v>
          </cell>
        </row>
        <row r="296">
          <cell r="E296">
            <v>5000000</v>
          </cell>
          <cell r="H296">
            <v>5000000</v>
          </cell>
          <cell r="I296">
            <v>5000000</v>
          </cell>
        </row>
        <row r="298">
          <cell r="F298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zoomScaleNormal="100" workbookViewId="0">
      <selection activeCell="B1" sqref="B1:I1"/>
    </sheetView>
  </sheetViews>
  <sheetFormatPr baseColWidth="10" defaultRowHeight="15" x14ac:dyDescent="0.25"/>
  <cols>
    <col min="1" max="1" width="2.42578125" style="2" customWidth="1"/>
    <col min="2" max="2" width="4.5703125" style="26" customWidth="1"/>
    <col min="3" max="3" width="57.28515625" style="26" customWidth="1"/>
    <col min="4" max="9" width="12.7109375" style="26" customWidth="1"/>
    <col min="10" max="10" width="3.7109375" style="2" customWidth="1"/>
    <col min="11" max="11" width="13.7109375" bestFit="1" customWidth="1"/>
    <col min="12" max="12" width="9.85546875" bestFit="1" customWidth="1"/>
    <col min="13" max="22" width="11.42578125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12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12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12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12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12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2:12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2:12" ht="11.25" customHeight="1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2:12" x14ac:dyDescent="0.25">
      <c r="B10" s="9" t="s">
        <v>14</v>
      </c>
      <c r="C10" s="10"/>
      <c r="D10" s="11">
        <f>SUM(D11:D17)</f>
        <v>970798083.09200001</v>
      </c>
      <c r="E10" s="11">
        <f>SUM(E11:E17)</f>
        <v>41040748.350000001</v>
      </c>
      <c r="F10" s="11">
        <f>+D10+E10</f>
        <v>1011838831.442</v>
      </c>
      <c r="G10" s="11">
        <f>SUM(G11:G17)</f>
        <v>1008690771.636</v>
      </c>
      <c r="H10" s="11">
        <f>SUM(H11:H17)</f>
        <v>987543530.85599995</v>
      </c>
      <c r="I10" s="11">
        <f>+F10-G10</f>
        <v>3148059.8059999943</v>
      </c>
      <c r="K10" s="12"/>
      <c r="L10" s="12"/>
    </row>
    <row r="11" spans="2:12" x14ac:dyDescent="0.25">
      <c r="B11" s="13"/>
      <c r="C11" s="14" t="s">
        <v>15</v>
      </c>
      <c r="D11" s="15">
        <f>SUM([1]COG_PARTIDA_ESPECIFICA!E13)</f>
        <v>380939334.19999999</v>
      </c>
      <c r="E11" s="15">
        <f>SUM([1]COG_PARTIDA_ESPECIFICA!F13)</f>
        <v>36679088.600000001</v>
      </c>
      <c r="F11" s="15">
        <f t="shared" ref="F11:F75" si="0">+D11+E11</f>
        <v>417618422.80000001</v>
      </c>
      <c r="G11" s="15">
        <f>SUM([1]COG_PARTIDA_ESPECIFICA!H13)</f>
        <v>417618422.80000001</v>
      </c>
      <c r="H11" s="15">
        <f>SUM([1]COG_PARTIDA_ESPECIFICA!I13)</f>
        <v>412123007.19999999</v>
      </c>
      <c r="I11" s="15">
        <f t="shared" ref="I11:I74" si="1">+F11-G11</f>
        <v>0</v>
      </c>
    </row>
    <row r="12" spans="2:12" x14ac:dyDescent="0.25">
      <c r="B12" s="13"/>
      <c r="C12" s="14" t="s">
        <v>16</v>
      </c>
      <c r="D12" s="15">
        <f>SUM([1]COG_PARTIDA_ESPECIFICA!E18)</f>
        <v>2248027.71</v>
      </c>
      <c r="E12" s="15">
        <f>SUM([1]COG_PARTIDA_ESPECIFICA!F18)</f>
        <v>0</v>
      </c>
      <c r="F12" s="15">
        <f t="shared" si="0"/>
        <v>2248027.71</v>
      </c>
      <c r="G12" s="15">
        <f>SUM([1]COG_PARTIDA_ESPECIFICA!H18)</f>
        <v>2248027.71</v>
      </c>
      <c r="H12" s="15">
        <f>SUM([1]COG_PARTIDA_ESPECIFICA!I18)</f>
        <v>2248027.71</v>
      </c>
      <c r="I12" s="15">
        <f t="shared" si="1"/>
        <v>0</v>
      </c>
    </row>
    <row r="13" spans="2:12" x14ac:dyDescent="0.25">
      <c r="B13" s="13"/>
      <c r="C13" s="14" t="s">
        <v>17</v>
      </c>
      <c r="D13" s="15">
        <f>SUM([1]COG_PARTIDA_ESPECIFICA!E23)</f>
        <v>295155647.73100001</v>
      </c>
      <c r="E13" s="15">
        <f>SUM([1]COG_PARTIDA_ESPECIFICA!F23)</f>
        <v>-2370411.21</v>
      </c>
      <c r="F13" s="15">
        <f t="shared" si="0"/>
        <v>292785236.52100003</v>
      </c>
      <c r="G13" s="15">
        <f>SUM([1]COG_PARTIDA_ESPECIFICA!H23)</f>
        <v>292785236.52600002</v>
      </c>
      <c r="H13" s="15">
        <f>SUM([1]COG_PARTIDA_ESPECIFICA!I23)</f>
        <v>292576347.736</v>
      </c>
      <c r="I13" s="15">
        <f t="shared" si="1"/>
        <v>-4.999995231628418E-3</v>
      </c>
    </row>
    <row r="14" spans="2:12" x14ac:dyDescent="0.25">
      <c r="B14" s="13"/>
      <c r="C14" s="14" t="s">
        <v>18</v>
      </c>
      <c r="D14" s="15">
        <f>SUM([1]COG_PARTIDA_ESPECIFICA!E34)</f>
        <v>111274638.671</v>
      </c>
      <c r="E14" s="15">
        <f>SUM([1]COG_PARTIDA_ESPECIFICA!F34)</f>
        <v>2875255.8100000005</v>
      </c>
      <c r="F14" s="15">
        <f t="shared" si="0"/>
        <v>114149894.48100001</v>
      </c>
      <c r="G14" s="15">
        <f>SUM([1]COG_PARTIDA_ESPECIFICA!H34)</f>
        <v>112588430.22999999</v>
      </c>
      <c r="H14" s="15">
        <f>SUM([1]COG_PARTIDA_ESPECIFICA!I34)</f>
        <v>99659509.959999993</v>
      </c>
      <c r="I14" s="15">
        <f t="shared" si="1"/>
        <v>1561464.2510000169</v>
      </c>
    </row>
    <row r="15" spans="2:12" x14ac:dyDescent="0.25">
      <c r="B15" s="13"/>
      <c r="C15" s="14" t="s">
        <v>19</v>
      </c>
      <c r="D15" s="15">
        <f>SUM([1]COG_PARTIDA_ESPECIFICA!E43)</f>
        <v>167017148.78</v>
      </c>
      <c r="E15" s="15">
        <f>SUM([1]COG_PARTIDA_ESPECIFICA!F43)</f>
        <v>6839606.7699999996</v>
      </c>
      <c r="F15" s="15">
        <f t="shared" si="0"/>
        <v>173856755.55000001</v>
      </c>
      <c r="G15" s="15">
        <f>SUM([1]COG_PARTIDA_ESPECIFICA!H43)</f>
        <v>172270159.99000001</v>
      </c>
      <c r="H15" s="15">
        <f>SUM([1]COG_PARTIDA_ESPECIFICA!I43)</f>
        <v>170367908.25</v>
      </c>
      <c r="I15" s="15">
        <f t="shared" si="1"/>
        <v>1586595.5600000024</v>
      </c>
    </row>
    <row r="16" spans="2:12" x14ac:dyDescent="0.25">
      <c r="B16" s="13"/>
      <c r="C16" s="14" t="s">
        <v>20</v>
      </c>
      <c r="D16" s="16">
        <v>0</v>
      </c>
      <c r="E16" s="16">
        <v>0</v>
      </c>
      <c r="F16" s="15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2:12" x14ac:dyDescent="0.25">
      <c r="B17" s="13"/>
      <c r="C17" s="14" t="s">
        <v>21</v>
      </c>
      <c r="D17" s="15">
        <f>SUM([1]COG_PARTIDA_ESPECIFICA!E65)</f>
        <v>14163286</v>
      </c>
      <c r="E17" s="15">
        <f>SUM([1]COG_PARTIDA_ESPECIFICA!F65)</f>
        <v>-2982791.62</v>
      </c>
      <c r="F17" s="15">
        <f t="shared" si="0"/>
        <v>11180494.379999999</v>
      </c>
      <c r="G17" s="15">
        <f>SUM([1]COG_PARTIDA_ESPECIFICA!H65)</f>
        <v>11180494.380000001</v>
      </c>
      <c r="H17" s="15">
        <f>SUM([1]COG_PARTIDA_ESPECIFICA!I65)</f>
        <v>10568730</v>
      </c>
      <c r="I17" s="15">
        <f t="shared" si="1"/>
        <v>0</v>
      </c>
    </row>
    <row r="18" spans="2:12" x14ac:dyDescent="0.25">
      <c r="B18" s="9" t="s">
        <v>22</v>
      </c>
      <c r="C18" s="10"/>
      <c r="D18" s="11">
        <f>SUM(D19:D27)</f>
        <v>8188101.0810000002</v>
      </c>
      <c r="E18" s="11">
        <f>SUM(E19:E27)</f>
        <v>13182923.359999999</v>
      </c>
      <c r="F18" s="11">
        <f t="shared" si="0"/>
        <v>21371024.441</v>
      </c>
      <c r="G18" s="11">
        <f>SUM(G19:G27)</f>
        <v>19918347.060000002</v>
      </c>
      <c r="H18" s="11">
        <f>SUM(H19:H27)</f>
        <v>14260135.360000001</v>
      </c>
      <c r="I18" s="11">
        <f t="shared" si="1"/>
        <v>1452677.3809999973</v>
      </c>
      <c r="K18" s="12"/>
      <c r="L18" s="12"/>
    </row>
    <row r="19" spans="2:12" x14ac:dyDescent="0.25">
      <c r="B19" s="13"/>
      <c r="C19" s="14" t="s">
        <v>23</v>
      </c>
      <c r="D19" s="15">
        <f>SUM([1]COG_PARTIDA_ESPECIFICA!E70)</f>
        <v>1549733.7349999999</v>
      </c>
      <c r="E19" s="15">
        <f>SUM([1]COG_PARTIDA_ESPECIFICA!F70)</f>
        <v>6313870</v>
      </c>
      <c r="F19" s="15">
        <f t="shared" si="0"/>
        <v>7863603.7349999994</v>
      </c>
      <c r="G19" s="15">
        <f>SUM([1]COG_PARTIDA_ESPECIFICA!H70)</f>
        <v>7045561.0700000012</v>
      </c>
      <c r="H19" s="15">
        <f>SUM([1]COG_PARTIDA_ESPECIFICA!I70)</f>
        <v>3233178.8200000003</v>
      </c>
      <c r="I19" s="15">
        <f t="shared" si="1"/>
        <v>818042.66499999817</v>
      </c>
    </row>
    <row r="20" spans="2:12" x14ac:dyDescent="0.25">
      <c r="B20" s="13"/>
      <c r="C20" s="14" t="s">
        <v>24</v>
      </c>
      <c r="D20" s="15">
        <f>SUM([1]COG_PARTIDA_ESPECIFICA!E84)</f>
        <v>206000</v>
      </c>
      <c r="E20" s="15">
        <f>SUM([1]COG_PARTIDA_ESPECIFICA!F84)</f>
        <v>317635</v>
      </c>
      <c r="F20" s="15">
        <f t="shared" si="0"/>
        <v>523635</v>
      </c>
      <c r="G20" s="15">
        <f>SUM([1]COG_PARTIDA_ESPECIFICA!H84)</f>
        <v>428915.79</v>
      </c>
      <c r="H20" s="15">
        <f>SUM([1]COG_PARTIDA_ESPECIFICA!I84)</f>
        <v>326511.24</v>
      </c>
      <c r="I20" s="15">
        <f t="shared" si="1"/>
        <v>94719.210000000021</v>
      </c>
    </row>
    <row r="21" spans="2:12" x14ac:dyDescent="0.25">
      <c r="B21" s="13"/>
      <c r="C21" s="14" t="s">
        <v>25</v>
      </c>
      <c r="D21" s="16">
        <v>0</v>
      </c>
      <c r="E21" s="16">
        <v>0</v>
      </c>
      <c r="F21" s="15">
        <f t="shared" si="0"/>
        <v>0</v>
      </c>
      <c r="G21" s="16">
        <v>0</v>
      </c>
      <c r="H21" s="16">
        <v>0</v>
      </c>
      <c r="I21" s="16">
        <f t="shared" si="1"/>
        <v>0</v>
      </c>
    </row>
    <row r="22" spans="2:12" x14ac:dyDescent="0.25">
      <c r="B22" s="13"/>
      <c r="C22" s="14" t="s">
        <v>26</v>
      </c>
      <c r="D22" s="15">
        <f>SUM([1]COG_PARTIDA_ESPECIFICA!E91)</f>
        <v>708678.15599999996</v>
      </c>
      <c r="E22" s="15">
        <f>SUM([1]COG_PARTIDA_ESPECIFICA!F91)</f>
        <v>1215356.98</v>
      </c>
      <c r="F22" s="15">
        <f t="shared" si="0"/>
        <v>1924035.1359999999</v>
      </c>
      <c r="G22" s="15">
        <f>SUM([1]COG_PARTIDA_ESPECIFICA!H91)</f>
        <v>1839268.97</v>
      </c>
      <c r="H22" s="15">
        <f>SUM([1]COG_PARTIDA_ESPECIFICA!I91)</f>
        <v>1517627.95</v>
      </c>
      <c r="I22" s="15">
        <f t="shared" si="1"/>
        <v>84766.165999999968</v>
      </c>
    </row>
    <row r="23" spans="2:12" x14ac:dyDescent="0.25">
      <c r="B23" s="13"/>
      <c r="C23" s="14" t="s">
        <v>27</v>
      </c>
      <c r="D23" s="15">
        <f>SUM([1]COG_PARTIDA_ESPECIFICA!E108)</f>
        <v>475000</v>
      </c>
      <c r="E23" s="15">
        <f>SUM([1]COG_PARTIDA_ESPECIFICA!F108)</f>
        <v>281900</v>
      </c>
      <c r="F23" s="15">
        <f t="shared" si="0"/>
        <v>756900</v>
      </c>
      <c r="G23" s="15">
        <f>SUM([1]COG_PARTIDA_ESPECIFICA!H108)</f>
        <v>722389.02999999991</v>
      </c>
      <c r="H23" s="15">
        <f>SUM([1]COG_PARTIDA_ESPECIFICA!I108)</f>
        <v>617414.98</v>
      </c>
      <c r="I23" s="15">
        <f t="shared" si="1"/>
        <v>34510.970000000088</v>
      </c>
    </row>
    <row r="24" spans="2:12" x14ac:dyDescent="0.25">
      <c r="B24" s="13"/>
      <c r="C24" s="14" t="s">
        <v>28</v>
      </c>
      <c r="D24" s="15">
        <f>SUM([1]COG_PARTIDA_ESPECIFICA!E115)</f>
        <v>3915000</v>
      </c>
      <c r="E24" s="15">
        <f>SUM([1]COG_PARTIDA_ESPECIFICA!F115)</f>
        <v>2995000</v>
      </c>
      <c r="F24" s="15">
        <f t="shared" si="0"/>
        <v>6910000</v>
      </c>
      <c r="G24" s="15">
        <f>SUM([1]COG_PARTIDA_ESPECIFICA!H115)</f>
        <v>6685713.6099999994</v>
      </c>
      <c r="H24" s="15">
        <f>SUM([1]COG_PARTIDA_ESPECIFICA!I115)</f>
        <v>6386649.7300000004</v>
      </c>
      <c r="I24" s="15">
        <f t="shared" si="1"/>
        <v>224286.3900000006</v>
      </c>
    </row>
    <row r="25" spans="2:12" x14ac:dyDescent="0.25">
      <c r="B25" s="13"/>
      <c r="C25" s="14" t="s">
        <v>29</v>
      </c>
      <c r="D25" s="15">
        <f>SUM([1]COG_PARTIDA_ESPECIFICA!E119)</f>
        <v>40000</v>
      </c>
      <c r="E25" s="15">
        <f>SUM([1]COG_PARTIDA_ESPECIFICA!F119)</f>
        <v>300000</v>
      </c>
      <c r="F25" s="15">
        <f t="shared" si="0"/>
        <v>340000</v>
      </c>
      <c r="G25" s="15">
        <f>SUM([1]COG_PARTIDA_ESPECIFICA!H119)</f>
        <v>334040.53999999998</v>
      </c>
      <c r="H25" s="15">
        <f>SUM([1]COG_PARTIDA_ESPECIFICA!I119)</f>
        <v>15430.81</v>
      </c>
      <c r="I25" s="15">
        <f t="shared" si="1"/>
        <v>5959.460000000021</v>
      </c>
    </row>
    <row r="26" spans="2:12" x14ac:dyDescent="0.25">
      <c r="B26" s="13"/>
      <c r="C26" s="14" t="s">
        <v>30</v>
      </c>
      <c r="D26" s="16">
        <v>0</v>
      </c>
      <c r="E26" s="16">
        <v>0</v>
      </c>
      <c r="F26" s="15">
        <f t="shared" si="0"/>
        <v>0</v>
      </c>
      <c r="G26" s="16">
        <v>0</v>
      </c>
      <c r="H26" s="16">
        <v>0</v>
      </c>
      <c r="I26" s="16">
        <f t="shared" si="1"/>
        <v>0</v>
      </c>
    </row>
    <row r="27" spans="2:12" x14ac:dyDescent="0.25">
      <c r="B27" s="13"/>
      <c r="C27" s="14" t="s">
        <v>31</v>
      </c>
      <c r="D27" s="15">
        <f>SUM([1]COG_PARTIDA_ESPECIFICA!E127)</f>
        <v>1293689.19</v>
      </c>
      <c r="E27" s="15">
        <f>SUM([1]COG_PARTIDA_ESPECIFICA!F127)</f>
        <v>1759161.38</v>
      </c>
      <c r="F27" s="15">
        <f t="shared" si="0"/>
        <v>3052850.57</v>
      </c>
      <c r="G27" s="15">
        <f>SUM([1]COG_PARTIDA_ESPECIFICA!H127)</f>
        <v>2862458.05</v>
      </c>
      <c r="H27" s="15">
        <f>SUM([1]COG_PARTIDA_ESPECIFICA!I127)</f>
        <v>2163321.83</v>
      </c>
      <c r="I27" s="15">
        <f t="shared" si="1"/>
        <v>190392.52000000002</v>
      </c>
    </row>
    <row r="28" spans="2:12" x14ac:dyDescent="0.25">
      <c r="B28" s="9" t="s">
        <v>32</v>
      </c>
      <c r="C28" s="10"/>
      <c r="D28" s="11">
        <f>SUM(D29:D37)</f>
        <v>23768444.140000001</v>
      </c>
      <c r="E28" s="11">
        <f>SUM(E29:E37)</f>
        <v>39671126.870000005</v>
      </c>
      <c r="F28" s="11">
        <f t="shared" si="0"/>
        <v>63439571.010000005</v>
      </c>
      <c r="G28" s="11">
        <f>SUM(G29:G37)</f>
        <v>58992188.789999999</v>
      </c>
      <c r="H28" s="11">
        <f>SUM(H29:H37)</f>
        <v>52744415.329999998</v>
      </c>
      <c r="I28" s="11">
        <f t="shared" si="1"/>
        <v>4447382.2200000063</v>
      </c>
      <c r="K28" s="12"/>
      <c r="L28" s="12"/>
    </row>
    <row r="29" spans="2:12" x14ac:dyDescent="0.25">
      <c r="B29" s="13"/>
      <c r="C29" s="14" t="s">
        <v>33</v>
      </c>
      <c r="D29" s="15">
        <f>SUM([1]COG_PARTIDA_ESPECIFICA!E144)</f>
        <v>6732027.6299999999</v>
      </c>
      <c r="E29" s="15">
        <f>SUM([1]COG_PARTIDA_ESPECIFICA!F144)</f>
        <v>10756247.899999999</v>
      </c>
      <c r="F29" s="15">
        <f t="shared" si="0"/>
        <v>17488275.529999997</v>
      </c>
      <c r="G29" s="15">
        <f>SUM([1]COG_PARTIDA_ESPECIFICA!H144)</f>
        <v>16099393.670000002</v>
      </c>
      <c r="H29" s="15">
        <f>SUM([1]COG_PARTIDA_ESPECIFICA!I144)</f>
        <v>14488227.119999999</v>
      </c>
      <c r="I29" s="15">
        <f t="shared" si="1"/>
        <v>1388881.8599999957</v>
      </c>
    </row>
    <row r="30" spans="2:12" x14ac:dyDescent="0.25">
      <c r="B30" s="13"/>
      <c r="C30" s="14" t="s">
        <v>34</v>
      </c>
      <c r="D30" s="15">
        <f>SUM([1]COG_PARTIDA_ESPECIFICA!E159)</f>
        <v>5636485.3200000003</v>
      </c>
      <c r="E30" s="15">
        <f>SUM([1]COG_PARTIDA_ESPECIFICA!F159)</f>
        <v>9882582.5999999996</v>
      </c>
      <c r="F30" s="15">
        <f t="shared" si="0"/>
        <v>15519067.92</v>
      </c>
      <c r="G30" s="15">
        <f>SUM([1]COG_PARTIDA_ESPECIFICA!H159)</f>
        <v>14161877.18</v>
      </c>
      <c r="H30" s="15">
        <f>SUM([1]COG_PARTIDA_ESPECIFICA!I159)</f>
        <v>13708008.949999999</v>
      </c>
      <c r="I30" s="15">
        <f t="shared" si="1"/>
        <v>1357190.7400000002</v>
      </c>
    </row>
    <row r="31" spans="2:12" x14ac:dyDescent="0.25">
      <c r="B31" s="13"/>
      <c r="C31" s="14" t="s">
        <v>35</v>
      </c>
      <c r="D31" s="15">
        <f>SUM([1]COG_PARTIDA_ESPECIFICA!E168)</f>
        <v>3829645.65</v>
      </c>
      <c r="E31" s="15">
        <f>SUM([1]COG_PARTIDA_ESPECIFICA!F168)</f>
        <v>3575623.69</v>
      </c>
      <c r="F31" s="15">
        <f t="shared" si="0"/>
        <v>7405269.3399999999</v>
      </c>
      <c r="G31" s="15">
        <f>SUM([1]COG_PARTIDA_ESPECIFICA!H168)</f>
        <v>7048976.2699999996</v>
      </c>
      <c r="H31" s="15">
        <f>SUM([1]COG_PARTIDA_ESPECIFICA!I168)</f>
        <v>5267506.67</v>
      </c>
      <c r="I31" s="15">
        <f t="shared" si="1"/>
        <v>356293.0700000003</v>
      </c>
    </row>
    <row r="32" spans="2:12" x14ac:dyDescent="0.25">
      <c r="B32" s="13"/>
      <c r="C32" s="14" t="s">
        <v>36</v>
      </c>
      <c r="D32" s="15">
        <f>SUM([1]COG_PARTIDA_ESPECIFICA!E183)</f>
        <v>360000</v>
      </c>
      <c r="E32" s="15">
        <f>SUM([1]COG_PARTIDA_ESPECIFICA!F183)</f>
        <v>400000</v>
      </c>
      <c r="F32" s="15">
        <f t="shared" si="0"/>
        <v>760000</v>
      </c>
      <c r="G32" s="15">
        <f>SUM([1]COG_PARTIDA_ESPECIFICA!H183)</f>
        <v>607991.01</v>
      </c>
      <c r="H32" s="15">
        <f>SUM([1]COG_PARTIDA_ESPECIFICA!I183)</f>
        <v>559871.11</v>
      </c>
      <c r="I32" s="15">
        <f t="shared" si="1"/>
        <v>152008.99</v>
      </c>
    </row>
    <row r="33" spans="2:12" x14ac:dyDescent="0.25">
      <c r="B33" s="13"/>
      <c r="C33" s="14" t="s">
        <v>37</v>
      </c>
      <c r="D33" s="15">
        <f>SUM([1]COG_PARTIDA_ESPECIFICA!E193)</f>
        <v>6645285.54</v>
      </c>
      <c r="E33" s="15">
        <f>SUM([1]COG_PARTIDA_ESPECIFICA!F193)</f>
        <v>14010314.68</v>
      </c>
      <c r="F33" s="15">
        <f t="shared" si="0"/>
        <v>20655600.219999999</v>
      </c>
      <c r="G33" s="15">
        <f>SUM([1]COG_PARTIDA_ESPECIFICA!H193)</f>
        <v>19591547.289999999</v>
      </c>
      <c r="H33" s="15">
        <f>SUM([1]COG_PARTIDA_ESPECIFICA!I193)</f>
        <v>17282150.850000001</v>
      </c>
      <c r="I33" s="15">
        <f t="shared" si="1"/>
        <v>1064052.9299999997</v>
      </c>
    </row>
    <row r="34" spans="2:12" x14ac:dyDescent="0.25">
      <c r="B34" s="13"/>
      <c r="C34" s="14" t="s">
        <v>38</v>
      </c>
      <c r="D34" s="15">
        <f>SUM([1]COG_PARTIDA_ESPECIFICA!E216)</f>
        <v>0</v>
      </c>
      <c r="E34" s="15">
        <f>SUM([1]COG_PARTIDA_ESPECIFICA!F216)</f>
        <v>0</v>
      </c>
      <c r="F34" s="15">
        <f t="shared" si="0"/>
        <v>0</v>
      </c>
      <c r="G34" s="15">
        <f>SUM([1]COG_PARTIDA_ESPECIFICA!H216)</f>
        <v>0</v>
      </c>
      <c r="H34" s="15">
        <f>SUM([1]COG_PARTIDA_ESPECIFICA!I216)</f>
        <v>0</v>
      </c>
      <c r="I34" s="15">
        <f t="shared" si="1"/>
        <v>0</v>
      </c>
    </row>
    <row r="35" spans="2:12" x14ac:dyDescent="0.25">
      <c r="B35" s="13"/>
      <c r="C35" s="14" t="s">
        <v>39</v>
      </c>
      <c r="D35" s="15">
        <f>SUM([1]COG_PARTIDA_ESPECIFICA!E219)</f>
        <v>365000</v>
      </c>
      <c r="E35" s="15">
        <f>SUM([1]COG_PARTIDA_ESPECIFICA!F219)</f>
        <v>781358</v>
      </c>
      <c r="F35" s="15">
        <f t="shared" si="0"/>
        <v>1146358</v>
      </c>
      <c r="G35" s="15">
        <f>SUM([1]COG_PARTIDA_ESPECIFICA!H219)</f>
        <v>1025983.04</v>
      </c>
      <c r="H35" s="15">
        <f>SUM([1]COG_PARTIDA_ESPECIFICA!I219)</f>
        <v>991070.62000000011</v>
      </c>
      <c r="I35" s="15">
        <f t="shared" si="1"/>
        <v>120374.95999999996</v>
      </c>
    </row>
    <row r="36" spans="2:12" x14ac:dyDescent="0.25">
      <c r="B36" s="13"/>
      <c r="C36" s="14" t="s">
        <v>40</v>
      </c>
      <c r="D36" s="15">
        <f>SUM([1]COG_PARTIDA_ESPECIFICA!E234)</f>
        <v>200000</v>
      </c>
      <c r="E36" s="15">
        <f>SUM([1]COG_PARTIDA_ESPECIFICA!F234)</f>
        <v>250000</v>
      </c>
      <c r="F36" s="15">
        <f t="shared" si="0"/>
        <v>450000</v>
      </c>
      <c r="G36" s="15">
        <f>SUM([1]COG_PARTIDA_ESPECIFICA!H234)</f>
        <v>447580.01</v>
      </c>
      <c r="H36" s="15">
        <f>SUM([1]COG_PARTIDA_ESPECIFICA!I234)</f>
        <v>447580.01</v>
      </c>
      <c r="I36" s="15">
        <f t="shared" si="1"/>
        <v>2419.9899999999907</v>
      </c>
    </row>
    <row r="37" spans="2:12" x14ac:dyDescent="0.25">
      <c r="B37" s="13"/>
      <c r="C37" s="14" t="s">
        <v>41</v>
      </c>
      <c r="D37" s="15">
        <f>SUM([1]COG_PARTIDA_ESPECIFICA!E238)</f>
        <v>0</v>
      </c>
      <c r="E37" s="15">
        <f>SUM([1]COG_PARTIDA_ESPECIFICA!F238)</f>
        <v>15000</v>
      </c>
      <c r="F37" s="15">
        <f t="shared" si="0"/>
        <v>15000</v>
      </c>
      <c r="G37" s="15">
        <f>SUM([1]COG_PARTIDA_ESPECIFICA!H238)</f>
        <v>8840.32</v>
      </c>
      <c r="H37" s="15">
        <f>SUM([1]COG_PARTIDA_ESPECIFICA!I238)</f>
        <v>0</v>
      </c>
      <c r="I37" s="15">
        <f t="shared" si="1"/>
        <v>6159.68</v>
      </c>
    </row>
    <row r="38" spans="2:12" x14ac:dyDescent="0.25">
      <c r="B38" s="9" t="s">
        <v>42</v>
      </c>
      <c r="C38" s="10"/>
      <c r="D38" s="11">
        <f>SUM(D39:D47)</f>
        <v>55000</v>
      </c>
      <c r="E38" s="17">
        <f>SUM(E39:E47)</f>
        <v>0</v>
      </c>
      <c r="F38" s="11">
        <f t="shared" si="0"/>
        <v>55000</v>
      </c>
      <c r="G38" s="11">
        <f>SUM(G39:G47)</f>
        <v>50000</v>
      </c>
      <c r="H38" s="11">
        <f>SUM(H39:H47)</f>
        <v>50000</v>
      </c>
      <c r="I38" s="11">
        <f t="shared" si="1"/>
        <v>5000</v>
      </c>
      <c r="K38" s="12"/>
      <c r="L38" s="12"/>
    </row>
    <row r="39" spans="2:12" x14ac:dyDescent="0.25">
      <c r="B39" s="13"/>
      <c r="C39" s="14" t="s">
        <v>43</v>
      </c>
      <c r="D39" s="16">
        <v>0</v>
      </c>
      <c r="E39" s="16">
        <v>0</v>
      </c>
      <c r="F39" s="15">
        <f t="shared" si="0"/>
        <v>0</v>
      </c>
      <c r="G39" s="16">
        <v>0</v>
      </c>
      <c r="H39" s="16">
        <v>0</v>
      </c>
      <c r="I39" s="16">
        <f t="shared" si="1"/>
        <v>0</v>
      </c>
    </row>
    <row r="40" spans="2:12" x14ac:dyDescent="0.25">
      <c r="B40" s="13"/>
      <c r="C40" s="14" t="s">
        <v>44</v>
      </c>
      <c r="D40" s="16">
        <v>0</v>
      </c>
      <c r="E40" s="16">
        <v>0</v>
      </c>
      <c r="F40" s="15">
        <f t="shared" si="0"/>
        <v>0</v>
      </c>
      <c r="G40" s="16">
        <v>0</v>
      </c>
      <c r="H40" s="16">
        <v>0</v>
      </c>
      <c r="I40" s="16">
        <f t="shared" si="1"/>
        <v>0</v>
      </c>
    </row>
    <row r="41" spans="2:12" x14ac:dyDescent="0.25">
      <c r="B41" s="13"/>
      <c r="C41" s="14" t="s">
        <v>45</v>
      </c>
      <c r="D41" s="16">
        <v>0</v>
      </c>
      <c r="E41" s="16">
        <v>0</v>
      </c>
      <c r="F41" s="15">
        <f t="shared" si="0"/>
        <v>0</v>
      </c>
      <c r="G41" s="16">
        <v>0</v>
      </c>
      <c r="H41" s="16">
        <v>0</v>
      </c>
      <c r="I41" s="16">
        <f t="shared" si="1"/>
        <v>0</v>
      </c>
    </row>
    <row r="42" spans="2:12" x14ac:dyDescent="0.25">
      <c r="B42" s="13"/>
      <c r="C42" s="14" t="s">
        <v>46</v>
      </c>
      <c r="D42" s="15">
        <f>SUM([1]COG_PARTIDA_ESPECIFICA!E245)</f>
        <v>55000</v>
      </c>
      <c r="E42" s="15">
        <f>SUM([1]COG_PARTIDA_ESPECIFICA!F245)</f>
        <v>0</v>
      </c>
      <c r="F42" s="15">
        <f t="shared" si="0"/>
        <v>55000</v>
      </c>
      <c r="G42" s="15">
        <f>SUM([1]COG_PARTIDA_ESPECIFICA!H245)</f>
        <v>50000</v>
      </c>
      <c r="H42" s="15">
        <f>SUM([1]COG_PARTIDA_ESPECIFICA!I245)</f>
        <v>50000</v>
      </c>
      <c r="I42" s="16">
        <f t="shared" si="1"/>
        <v>5000</v>
      </c>
    </row>
    <row r="43" spans="2:12" x14ac:dyDescent="0.25">
      <c r="B43" s="13"/>
      <c r="C43" s="14" t="s">
        <v>47</v>
      </c>
      <c r="D43" s="16">
        <v>0</v>
      </c>
      <c r="E43" s="16">
        <v>0</v>
      </c>
      <c r="F43" s="15">
        <f t="shared" si="0"/>
        <v>0</v>
      </c>
      <c r="G43" s="16">
        <v>0</v>
      </c>
      <c r="H43" s="16">
        <v>0</v>
      </c>
      <c r="I43" s="16">
        <f t="shared" si="1"/>
        <v>0</v>
      </c>
    </row>
    <row r="44" spans="2:12" x14ac:dyDescent="0.25">
      <c r="B44" s="13"/>
      <c r="C44" s="14" t="s">
        <v>48</v>
      </c>
      <c r="D44" s="16">
        <f>SUM([1]COG_PARTIDA_ESPECIFICA!E248)</f>
        <v>0</v>
      </c>
      <c r="E44" s="16">
        <f>SUM([1]COG_PARTIDA_ESPECIFICA!F248)</f>
        <v>0</v>
      </c>
      <c r="F44" s="15">
        <f t="shared" si="0"/>
        <v>0</v>
      </c>
      <c r="G44" s="16">
        <f>SUM([1]COG_PARTIDA_ESPECIFICA!H248)</f>
        <v>0</v>
      </c>
      <c r="H44" s="16">
        <f>SUM([1]COG_PARTIDA_ESPECIFICA!I248)</f>
        <v>0</v>
      </c>
      <c r="I44" s="16">
        <f t="shared" si="1"/>
        <v>0</v>
      </c>
    </row>
    <row r="45" spans="2:12" x14ac:dyDescent="0.25">
      <c r="B45" s="13"/>
      <c r="C45" s="14" t="s">
        <v>49</v>
      </c>
      <c r="D45" s="16">
        <v>0</v>
      </c>
      <c r="E45" s="16">
        <v>0</v>
      </c>
      <c r="F45" s="15">
        <f t="shared" si="0"/>
        <v>0</v>
      </c>
      <c r="G45" s="16">
        <v>0</v>
      </c>
      <c r="H45" s="16">
        <v>0</v>
      </c>
      <c r="I45" s="16">
        <f t="shared" si="1"/>
        <v>0</v>
      </c>
    </row>
    <row r="46" spans="2:12" x14ac:dyDescent="0.25">
      <c r="B46" s="13"/>
      <c r="C46" s="14" t="s">
        <v>50</v>
      </c>
      <c r="D46" s="16">
        <v>0</v>
      </c>
      <c r="E46" s="16">
        <v>0</v>
      </c>
      <c r="F46" s="15">
        <f t="shared" si="0"/>
        <v>0</v>
      </c>
      <c r="G46" s="16">
        <v>0</v>
      </c>
      <c r="H46" s="16">
        <v>0</v>
      </c>
      <c r="I46" s="16">
        <f t="shared" si="1"/>
        <v>0</v>
      </c>
    </row>
    <row r="47" spans="2:12" x14ac:dyDescent="0.25">
      <c r="B47" s="13"/>
      <c r="C47" s="14" t="s">
        <v>51</v>
      </c>
      <c r="D47" s="16">
        <v>0</v>
      </c>
      <c r="E47" s="16">
        <v>0</v>
      </c>
      <c r="F47" s="15">
        <f t="shared" si="0"/>
        <v>0</v>
      </c>
      <c r="G47" s="16">
        <v>0</v>
      </c>
      <c r="H47" s="16">
        <v>0</v>
      </c>
      <c r="I47" s="16">
        <f t="shared" si="1"/>
        <v>0</v>
      </c>
    </row>
    <row r="48" spans="2:12" x14ac:dyDescent="0.25">
      <c r="B48" s="9" t="s">
        <v>52</v>
      </c>
      <c r="C48" s="10"/>
      <c r="D48" s="11">
        <f>SUM(D49:D57)</f>
        <v>21025223.014999997</v>
      </c>
      <c r="E48" s="11">
        <f>SUM(E49:E57)</f>
        <v>16141468.549999999</v>
      </c>
      <c r="F48" s="11">
        <f t="shared" si="0"/>
        <v>37166691.564999998</v>
      </c>
      <c r="G48" s="11">
        <f>SUM(G49:G57)</f>
        <v>34834298.869999997</v>
      </c>
      <c r="H48" s="11">
        <f>SUM(H49:H57)</f>
        <v>33175517.920000002</v>
      </c>
      <c r="I48" s="11">
        <f t="shared" si="1"/>
        <v>2332392.6950000003</v>
      </c>
      <c r="K48" s="12"/>
      <c r="L48" s="12"/>
    </row>
    <row r="49" spans="2:12" x14ac:dyDescent="0.25">
      <c r="B49" s="13"/>
      <c r="C49" s="14" t="s">
        <v>53</v>
      </c>
      <c r="D49" s="15">
        <f>SUM([1]COG_PARTIDA_ESPECIFICA!E253)</f>
        <v>19639957.399999999</v>
      </c>
      <c r="E49" s="15">
        <f>SUM([1]COG_PARTIDA_ESPECIFICA!F253)</f>
        <v>11707158.109999999</v>
      </c>
      <c r="F49" s="15">
        <f t="shared" si="0"/>
        <v>31347115.509999998</v>
      </c>
      <c r="G49" s="15">
        <f>SUM([1]COG_PARTIDA_ESPECIFICA!H253)</f>
        <v>29176547.599999998</v>
      </c>
      <c r="H49" s="15">
        <f>SUM([1]COG_PARTIDA_ESPECIFICA!I253)</f>
        <v>28724912.510000002</v>
      </c>
      <c r="I49" s="15">
        <f t="shared" si="1"/>
        <v>2170567.91</v>
      </c>
    </row>
    <row r="50" spans="2:12" x14ac:dyDescent="0.25">
      <c r="B50" s="13"/>
      <c r="C50" s="14" t="s">
        <v>54</v>
      </c>
      <c r="D50" s="16">
        <f>SUM([1]COG_PARTIDA_ESPECIFICA!E262)</f>
        <v>63500</v>
      </c>
      <c r="E50" s="16">
        <f>SUM([1]COG_PARTIDA_ESPECIFICA!F262)</f>
        <v>2072685.6</v>
      </c>
      <c r="F50" s="15">
        <f t="shared" si="0"/>
        <v>2136185.6</v>
      </c>
      <c r="G50" s="16">
        <f>SUM([1]COG_PARTIDA_ESPECIFICA!H262)</f>
        <v>2047211.36</v>
      </c>
      <c r="H50" s="16">
        <f>SUM([1]COG_PARTIDA_ESPECIFICA!I262)</f>
        <v>2024079.92</v>
      </c>
      <c r="I50" s="15">
        <f t="shared" si="1"/>
        <v>88974.239999999991</v>
      </c>
    </row>
    <row r="51" spans="2:12" x14ac:dyDescent="0.25">
      <c r="B51" s="13"/>
      <c r="C51" s="14" t="s">
        <v>55</v>
      </c>
      <c r="D51" s="15">
        <f>SUM([1]COG_PARTIDA_ESPECIFICA!E267)</f>
        <v>115884</v>
      </c>
      <c r="E51" s="15">
        <f>SUM([1]COG_PARTIDA_ESPECIFICA!F267)</f>
        <v>-115884</v>
      </c>
      <c r="F51" s="15">
        <f t="shared" si="0"/>
        <v>0</v>
      </c>
      <c r="G51" s="15">
        <f>SUM([1]COG_PARTIDA_ESPECIFICA!H267)</f>
        <v>0</v>
      </c>
      <c r="H51" s="15">
        <f>SUM([1]COG_PARTIDA_ESPECIFICA!I267)</f>
        <v>0</v>
      </c>
      <c r="I51" s="16">
        <f t="shared" si="1"/>
        <v>0</v>
      </c>
    </row>
    <row r="52" spans="2:12" x14ac:dyDescent="0.25">
      <c r="B52" s="13"/>
      <c r="C52" s="14" t="s">
        <v>56</v>
      </c>
      <c r="D52" s="16">
        <f>SUM([1]COG_PARTIDA_ESPECIFICA!E272)</f>
        <v>0</v>
      </c>
      <c r="E52" s="16">
        <f>SUM([1]COG_PARTIDA_ESPECIFICA!F272)</f>
        <v>0</v>
      </c>
      <c r="F52" s="15">
        <f t="shared" si="0"/>
        <v>0</v>
      </c>
      <c r="G52" s="16">
        <f>SUM([1]COG_PARTIDA_ESPECIFICA!H272)</f>
        <v>0</v>
      </c>
      <c r="H52" s="16">
        <f>SUM([1]COG_PARTIDA_ESPECIFICA!I272)</f>
        <v>0</v>
      </c>
      <c r="I52" s="15">
        <f t="shared" si="1"/>
        <v>0</v>
      </c>
    </row>
    <row r="53" spans="2:12" x14ac:dyDescent="0.25">
      <c r="B53" s="13"/>
      <c r="C53" s="14" t="s">
        <v>57</v>
      </c>
      <c r="D53" s="16">
        <v>0</v>
      </c>
      <c r="E53" s="16">
        <v>0</v>
      </c>
      <c r="F53" s="15">
        <f t="shared" si="0"/>
        <v>0</v>
      </c>
      <c r="G53" s="16">
        <v>0</v>
      </c>
      <c r="H53" s="16">
        <v>0</v>
      </c>
      <c r="I53" s="16">
        <f t="shared" si="1"/>
        <v>0</v>
      </c>
    </row>
    <row r="54" spans="2:12" x14ac:dyDescent="0.25">
      <c r="B54" s="13"/>
      <c r="C54" s="14" t="s">
        <v>58</v>
      </c>
      <c r="D54" s="15">
        <f>SUM([1]COG_PARTIDA_ESPECIFICA!E275)</f>
        <v>1205881.615</v>
      </c>
      <c r="E54" s="15">
        <f>SUM([1]COG_PARTIDA_ESPECIFICA!F275)</f>
        <v>2477508.8400000003</v>
      </c>
      <c r="F54" s="15">
        <f t="shared" si="0"/>
        <v>3683390.4550000001</v>
      </c>
      <c r="G54" s="15">
        <f>SUM([1]COG_PARTIDA_ESPECIFICA!H275)</f>
        <v>3610539.91</v>
      </c>
      <c r="H54" s="15">
        <f>SUM([1]COG_PARTIDA_ESPECIFICA!I275)</f>
        <v>2426525.4900000002</v>
      </c>
      <c r="I54" s="15">
        <f t="shared" si="1"/>
        <v>72850.544999999925</v>
      </c>
    </row>
    <row r="55" spans="2:12" x14ac:dyDescent="0.25">
      <c r="B55" s="13"/>
      <c r="C55" s="14" t="s">
        <v>59</v>
      </c>
      <c r="D55" s="16">
        <v>0</v>
      </c>
      <c r="E55" s="16">
        <v>0</v>
      </c>
      <c r="F55" s="15">
        <f t="shared" si="0"/>
        <v>0</v>
      </c>
      <c r="G55" s="16">
        <v>0</v>
      </c>
      <c r="H55" s="16">
        <v>0</v>
      </c>
      <c r="I55" s="16">
        <f t="shared" si="1"/>
        <v>0</v>
      </c>
    </row>
    <row r="56" spans="2:12" x14ac:dyDescent="0.25">
      <c r="B56" s="13"/>
      <c r="C56" s="14" t="s">
        <v>60</v>
      </c>
      <c r="D56" s="16">
        <v>0</v>
      </c>
      <c r="E56" s="16">
        <v>0</v>
      </c>
      <c r="F56" s="15">
        <f t="shared" si="0"/>
        <v>0</v>
      </c>
      <c r="G56" s="16">
        <v>0</v>
      </c>
      <c r="H56" s="16">
        <v>0</v>
      </c>
      <c r="I56" s="16">
        <f t="shared" si="1"/>
        <v>0</v>
      </c>
    </row>
    <row r="57" spans="2:12" x14ac:dyDescent="0.25">
      <c r="B57" s="13"/>
      <c r="C57" s="14" t="s">
        <v>61</v>
      </c>
      <c r="D57" s="16">
        <v>0</v>
      </c>
      <c r="E57" s="16">
        <v>0</v>
      </c>
      <c r="F57" s="15">
        <f t="shared" si="0"/>
        <v>0</v>
      </c>
      <c r="G57" s="16">
        <v>0</v>
      </c>
      <c r="H57" s="16">
        <v>0</v>
      </c>
      <c r="I57" s="16">
        <f t="shared" si="1"/>
        <v>0</v>
      </c>
    </row>
    <row r="58" spans="2:12" x14ac:dyDescent="0.25">
      <c r="B58" s="9" t="s">
        <v>62</v>
      </c>
      <c r="C58" s="10"/>
      <c r="D58" s="11">
        <f>SUM(D59:D61)</f>
        <v>565148.67500000005</v>
      </c>
      <c r="E58" s="11">
        <f>SUM(E59:E61)</f>
        <v>11607392.279999999</v>
      </c>
      <c r="F58" s="11">
        <f t="shared" si="0"/>
        <v>12172540.955</v>
      </c>
      <c r="G58" s="11">
        <f>SUM(G59:G61)</f>
        <v>12172102.23</v>
      </c>
      <c r="H58" s="11">
        <f>SUM(H59:H61)</f>
        <v>12172102.23</v>
      </c>
      <c r="I58" s="11">
        <f t="shared" si="1"/>
        <v>438.72499999962747</v>
      </c>
      <c r="K58" s="12"/>
      <c r="L58" s="12"/>
    </row>
    <row r="59" spans="2:12" x14ac:dyDescent="0.25">
      <c r="B59" s="13"/>
      <c r="C59" s="14" t="s">
        <v>63</v>
      </c>
      <c r="D59" s="16">
        <f>SUM([1]COG_PARTIDA_ESPECIFICA!E287)</f>
        <v>0</v>
      </c>
      <c r="E59" s="16">
        <f>SUM([1]COG_PARTIDA_ESPECIFICA!F287)</f>
        <v>2971400</v>
      </c>
      <c r="F59" s="15">
        <f t="shared" si="0"/>
        <v>2971400</v>
      </c>
      <c r="G59" s="16">
        <f>SUM([1]COG_PARTIDA_ESPECIFICA!H287)</f>
        <v>2971399.31</v>
      </c>
      <c r="H59" s="16">
        <f>SUM([1]COG_PARTIDA_ESPECIFICA!I287)</f>
        <v>2971399.31</v>
      </c>
      <c r="I59" s="15">
        <f t="shared" si="1"/>
        <v>0.68999999994412065</v>
      </c>
    </row>
    <row r="60" spans="2:12" x14ac:dyDescent="0.25">
      <c r="B60" s="13"/>
      <c r="C60" s="14" t="s">
        <v>64</v>
      </c>
      <c r="D60" s="16">
        <f>SUM([1]COG_PARTIDA_ESPECIFICA!E289)</f>
        <v>565148.67500000005</v>
      </c>
      <c r="E60" s="16">
        <f>SUM([1]COG_PARTIDA_ESPECIFICA!F289)</f>
        <v>8635992.2799999993</v>
      </c>
      <c r="F60" s="15">
        <f t="shared" si="0"/>
        <v>9201140.9550000001</v>
      </c>
      <c r="G60" s="16">
        <f>SUM([1]COG_PARTIDA_ESPECIFICA!H289)</f>
        <v>9200702.9199999999</v>
      </c>
      <c r="H60" s="16">
        <f>SUM([1]COG_PARTIDA_ESPECIFICA!I289)</f>
        <v>9200702.9199999999</v>
      </c>
      <c r="I60" s="15">
        <f t="shared" si="1"/>
        <v>438.03500000014901</v>
      </c>
    </row>
    <row r="61" spans="2:12" x14ac:dyDescent="0.25">
      <c r="B61" s="13"/>
      <c r="C61" s="14" t="s">
        <v>65</v>
      </c>
      <c r="D61" s="16">
        <v>0</v>
      </c>
      <c r="E61" s="16">
        <v>0</v>
      </c>
      <c r="F61" s="15">
        <f t="shared" si="0"/>
        <v>0</v>
      </c>
      <c r="G61" s="16">
        <v>0</v>
      </c>
      <c r="H61" s="16">
        <v>0</v>
      </c>
      <c r="I61" s="16">
        <f t="shared" si="1"/>
        <v>0</v>
      </c>
    </row>
    <row r="62" spans="2:12" x14ac:dyDescent="0.25">
      <c r="B62" s="9" t="s">
        <v>66</v>
      </c>
      <c r="C62" s="10"/>
      <c r="D62" s="11">
        <f>SUM(D63:D69)</f>
        <v>5000000</v>
      </c>
      <c r="E62" s="11">
        <f>SUM(E63:E69)</f>
        <v>0</v>
      </c>
      <c r="F62" s="11">
        <f t="shared" si="0"/>
        <v>5000000</v>
      </c>
      <c r="G62" s="11">
        <f>SUM(G63:G69)</f>
        <v>5000000</v>
      </c>
      <c r="H62" s="11">
        <f>SUM(H63:H69)</f>
        <v>5000000</v>
      </c>
      <c r="I62" s="11">
        <f t="shared" si="1"/>
        <v>0</v>
      </c>
      <c r="K62" s="12"/>
      <c r="L62" s="12"/>
    </row>
    <row r="63" spans="2:12" x14ac:dyDescent="0.25">
      <c r="B63" s="13"/>
      <c r="C63" s="14" t="s">
        <v>67</v>
      </c>
      <c r="D63" s="16">
        <v>0</v>
      </c>
      <c r="E63" s="16">
        <v>0</v>
      </c>
      <c r="F63" s="15">
        <f t="shared" si="0"/>
        <v>0</v>
      </c>
      <c r="G63" s="16">
        <v>0</v>
      </c>
      <c r="H63" s="16">
        <v>0</v>
      </c>
      <c r="I63" s="16">
        <f t="shared" si="1"/>
        <v>0</v>
      </c>
    </row>
    <row r="64" spans="2:12" x14ac:dyDescent="0.25">
      <c r="B64" s="13"/>
      <c r="C64" s="14" t="s">
        <v>68</v>
      </c>
      <c r="D64" s="16">
        <v>0</v>
      </c>
      <c r="E64" s="16">
        <v>0</v>
      </c>
      <c r="F64" s="15">
        <f t="shared" si="0"/>
        <v>0</v>
      </c>
      <c r="G64" s="16">
        <v>0</v>
      </c>
      <c r="H64" s="16">
        <v>0</v>
      </c>
      <c r="I64" s="16">
        <f t="shared" si="1"/>
        <v>0</v>
      </c>
    </row>
    <row r="65" spans="2:9" x14ac:dyDescent="0.25">
      <c r="B65" s="13"/>
      <c r="C65" s="14" t="s">
        <v>69</v>
      </c>
      <c r="D65" s="16">
        <v>0</v>
      </c>
      <c r="E65" s="16">
        <v>0</v>
      </c>
      <c r="F65" s="15">
        <f t="shared" si="0"/>
        <v>0</v>
      </c>
      <c r="G65" s="16">
        <v>0</v>
      </c>
      <c r="H65" s="16">
        <v>0</v>
      </c>
      <c r="I65" s="16">
        <f t="shared" si="1"/>
        <v>0</v>
      </c>
    </row>
    <row r="66" spans="2:9" x14ac:dyDescent="0.25">
      <c r="B66" s="13"/>
      <c r="C66" s="14" t="s">
        <v>70</v>
      </c>
      <c r="D66" s="16">
        <v>0</v>
      </c>
      <c r="E66" s="16">
        <v>0</v>
      </c>
      <c r="F66" s="15">
        <f t="shared" si="0"/>
        <v>0</v>
      </c>
      <c r="G66" s="16">
        <v>0</v>
      </c>
      <c r="H66" s="16">
        <v>0</v>
      </c>
      <c r="I66" s="16">
        <f t="shared" si="1"/>
        <v>0</v>
      </c>
    </row>
    <row r="67" spans="2:9" x14ac:dyDescent="0.25">
      <c r="B67" s="13"/>
      <c r="C67" s="14" t="s">
        <v>71</v>
      </c>
      <c r="D67" s="16">
        <f>SUM([1]COG_PARTIDA_ESPECIFICA!E296)</f>
        <v>5000000</v>
      </c>
      <c r="E67" s="16">
        <f>SUM([1]COG_PARTIDA_ESPECIFICA!F298)</f>
        <v>0</v>
      </c>
      <c r="F67" s="15">
        <f t="shared" si="0"/>
        <v>5000000</v>
      </c>
      <c r="G67" s="16">
        <f>SUM([1]COG_PARTIDA_ESPECIFICA!H296)</f>
        <v>5000000</v>
      </c>
      <c r="H67" s="16">
        <f>SUM([1]COG_PARTIDA_ESPECIFICA!I296)</f>
        <v>5000000</v>
      </c>
      <c r="I67" s="16">
        <f t="shared" si="1"/>
        <v>0</v>
      </c>
    </row>
    <row r="68" spans="2:9" x14ac:dyDescent="0.25">
      <c r="B68" s="13"/>
      <c r="C68" s="14" t="s">
        <v>72</v>
      </c>
      <c r="D68" s="16">
        <v>0</v>
      </c>
      <c r="E68" s="16">
        <v>0</v>
      </c>
      <c r="F68" s="15">
        <f t="shared" si="0"/>
        <v>0</v>
      </c>
      <c r="G68" s="16">
        <v>0</v>
      </c>
      <c r="H68" s="16">
        <v>0</v>
      </c>
      <c r="I68" s="16">
        <f t="shared" si="1"/>
        <v>0</v>
      </c>
    </row>
    <row r="69" spans="2:9" x14ac:dyDescent="0.25">
      <c r="B69" s="13"/>
      <c r="C69" s="14" t="s">
        <v>73</v>
      </c>
      <c r="D69" s="15">
        <v>0</v>
      </c>
      <c r="E69" s="15">
        <v>0</v>
      </c>
      <c r="F69" s="15">
        <f t="shared" si="0"/>
        <v>0</v>
      </c>
      <c r="G69" s="15">
        <v>0</v>
      </c>
      <c r="H69" s="15">
        <v>0</v>
      </c>
      <c r="I69" s="15">
        <f t="shared" si="1"/>
        <v>0</v>
      </c>
    </row>
    <row r="70" spans="2:9" x14ac:dyDescent="0.25">
      <c r="B70" s="18" t="s">
        <v>74</v>
      </c>
      <c r="C70" s="19"/>
      <c r="D70" s="17">
        <f>SUM(D71:D73)</f>
        <v>0</v>
      </c>
      <c r="E70" s="17">
        <f>SUM(E71:E73)</f>
        <v>0</v>
      </c>
      <c r="F70" s="15">
        <f t="shared" si="0"/>
        <v>0</v>
      </c>
      <c r="G70" s="17">
        <f>SUM(G71:G73)</f>
        <v>0</v>
      </c>
      <c r="H70" s="17">
        <f>SUM(H71:H73)</f>
        <v>0</v>
      </c>
      <c r="I70" s="17">
        <f t="shared" si="1"/>
        <v>0</v>
      </c>
    </row>
    <row r="71" spans="2:9" x14ac:dyDescent="0.25">
      <c r="B71" s="13"/>
      <c r="C71" s="14" t="s">
        <v>75</v>
      </c>
      <c r="D71" s="16">
        <v>0</v>
      </c>
      <c r="E71" s="16">
        <v>0</v>
      </c>
      <c r="F71" s="15">
        <f t="shared" si="0"/>
        <v>0</v>
      </c>
      <c r="G71" s="16">
        <v>0</v>
      </c>
      <c r="H71" s="16">
        <v>0</v>
      </c>
      <c r="I71" s="16">
        <f t="shared" si="1"/>
        <v>0</v>
      </c>
    </row>
    <row r="72" spans="2:9" x14ac:dyDescent="0.25">
      <c r="B72" s="13"/>
      <c r="C72" s="14" t="s">
        <v>76</v>
      </c>
      <c r="D72" s="16">
        <v>0</v>
      </c>
      <c r="E72" s="16">
        <v>0</v>
      </c>
      <c r="F72" s="15">
        <f t="shared" si="0"/>
        <v>0</v>
      </c>
      <c r="G72" s="16">
        <v>0</v>
      </c>
      <c r="H72" s="16">
        <v>0</v>
      </c>
      <c r="I72" s="16">
        <f t="shared" si="1"/>
        <v>0</v>
      </c>
    </row>
    <row r="73" spans="2:9" x14ac:dyDescent="0.25">
      <c r="B73" s="13"/>
      <c r="C73" s="14" t="s">
        <v>77</v>
      </c>
      <c r="D73" s="16">
        <v>0</v>
      </c>
      <c r="E73" s="16">
        <v>0</v>
      </c>
      <c r="F73" s="15">
        <v>0</v>
      </c>
      <c r="G73" s="16">
        <v>0</v>
      </c>
      <c r="H73" s="16">
        <v>0</v>
      </c>
      <c r="I73" s="16">
        <f t="shared" si="1"/>
        <v>0</v>
      </c>
    </row>
    <row r="74" spans="2:9" x14ac:dyDescent="0.25">
      <c r="B74" s="9" t="s">
        <v>78</v>
      </c>
      <c r="C74" s="10"/>
      <c r="D74" s="17">
        <f>SUM(D75:D81)</f>
        <v>0</v>
      </c>
      <c r="E74" s="17">
        <f>SUM(E75:E81)</f>
        <v>0</v>
      </c>
      <c r="F74" s="17">
        <f t="shared" si="0"/>
        <v>0</v>
      </c>
      <c r="G74" s="17">
        <f>SUM(G75:G81)</f>
        <v>0</v>
      </c>
      <c r="H74" s="17">
        <f>SUM(H75:H81)</f>
        <v>0</v>
      </c>
      <c r="I74" s="17">
        <f t="shared" si="1"/>
        <v>0</v>
      </c>
    </row>
    <row r="75" spans="2:9" x14ac:dyDescent="0.25">
      <c r="B75" s="13"/>
      <c r="C75" s="14" t="s">
        <v>79</v>
      </c>
      <c r="D75" s="16">
        <v>0</v>
      </c>
      <c r="E75" s="16">
        <v>0</v>
      </c>
      <c r="F75" s="15">
        <f t="shared" si="0"/>
        <v>0</v>
      </c>
      <c r="G75" s="16">
        <v>0</v>
      </c>
      <c r="H75" s="16">
        <v>0</v>
      </c>
      <c r="I75" s="16">
        <f t="shared" ref="I75:I81" si="2">+F75-G75</f>
        <v>0</v>
      </c>
    </row>
    <row r="76" spans="2:9" x14ac:dyDescent="0.25">
      <c r="B76" s="13"/>
      <c r="C76" s="14" t="s">
        <v>80</v>
      </c>
      <c r="D76" s="16">
        <v>0</v>
      </c>
      <c r="E76" s="16">
        <v>0</v>
      </c>
      <c r="F76" s="15">
        <f t="shared" ref="F76:F81" si="3">+D76+E76</f>
        <v>0</v>
      </c>
      <c r="G76" s="16">
        <v>0</v>
      </c>
      <c r="H76" s="16">
        <v>0</v>
      </c>
      <c r="I76" s="16">
        <f t="shared" si="2"/>
        <v>0</v>
      </c>
    </row>
    <row r="77" spans="2:9" x14ac:dyDescent="0.25">
      <c r="B77" s="13"/>
      <c r="C77" s="14" t="s">
        <v>81</v>
      </c>
      <c r="D77" s="16">
        <v>0</v>
      </c>
      <c r="E77" s="16">
        <v>0</v>
      </c>
      <c r="F77" s="15">
        <f t="shared" si="3"/>
        <v>0</v>
      </c>
      <c r="G77" s="16">
        <v>0</v>
      </c>
      <c r="H77" s="16">
        <v>0</v>
      </c>
      <c r="I77" s="16">
        <f t="shared" si="2"/>
        <v>0</v>
      </c>
    </row>
    <row r="78" spans="2:9" x14ac:dyDescent="0.25">
      <c r="B78" s="13"/>
      <c r="C78" s="14" t="s">
        <v>82</v>
      </c>
      <c r="D78" s="16">
        <v>0</v>
      </c>
      <c r="E78" s="16">
        <v>0</v>
      </c>
      <c r="F78" s="15">
        <f t="shared" si="3"/>
        <v>0</v>
      </c>
      <c r="G78" s="16">
        <v>0</v>
      </c>
      <c r="H78" s="16">
        <v>0</v>
      </c>
      <c r="I78" s="16">
        <f t="shared" si="2"/>
        <v>0</v>
      </c>
    </row>
    <row r="79" spans="2:9" x14ac:dyDescent="0.25">
      <c r="B79" s="13"/>
      <c r="C79" s="14" t="s">
        <v>83</v>
      </c>
      <c r="D79" s="16">
        <v>0</v>
      </c>
      <c r="E79" s="16">
        <v>0</v>
      </c>
      <c r="F79" s="15">
        <f t="shared" si="3"/>
        <v>0</v>
      </c>
      <c r="G79" s="16">
        <v>0</v>
      </c>
      <c r="H79" s="16">
        <v>0</v>
      </c>
      <c r="I79" s="16">
        <f t="shared" si="2"/>
        <v>0</v>
      </c>
    </row>
    <row r="80" spans="2:9" x14ac:dyDescent="0.25">
      <c r="B80" s="13"/>
      <c r="C80" s="14" t="s">
        <v>84</v>
      </c>
      <c r="D80" s="16">
        <v>0</v>
      </c>
      <c r="E80" s="16">
        <v>0</v>
      </c>
      <c r="F80" s="15">
        <f t="shared" si="3"/>
        <v>0</v>
      </c>
      <c r="G80" s="16">
        <v>0</v>
      </c>
      <c r="H80" s="16">
        <v>0</v>
      </c>
      <c r="I80" s="16">
        <f t="shared" si="2"/>
        <v>0</v>
      </c>
    </row>
    <row r="81" spans="1:12" x14ac:dyDescent="0.25">
      <c r="B81" s="13"/>
      <c r="C81" s="14" t="s">
        <v>85</v>
      </c>
      <c r="D81" s="16">
        <v>0</v>
      </c>
      <c r="E81" s="16">
        <v>0</v>
      </c>
      <c r="F81" s="15">
        <f t="shared" si="3"/>
        <v>0</v>
      </c>
      <c r="G81" s="16">
        <v>0</v>
      </c>
      <c r="H81" s="16">
        <v>0</v>
      </c>
      <c r="I81" s="16">
        <f t="shared" si="2"/>
        <v>0</v>
      </c>
    </row>
    <row r="82" spans="1:12" s="25" customFormat="1" x14ac:dyDescent="0.25">
      <c r="A82" s="20"/>
      <c r="B82" s="21"/>
      <c r="C82" s="22" t="s">
        <v>86</v>
      </c>
      <c r="D82" s="23">
        <f t="shared" ref="D82:I82" si="4">+D10+D18+D28+D38+D48+D58+D62+D70+D74</f>
        <v>1029400000.0029999</v>
      </c>
      <c r="E82" s="23">
        <f t="shared" si="4"/>
        <v>121643659.41000001</v>
      </c>
      <c r="F82" s="23">
        <f t="shared" si="4"/>
        <v>1151043659.4130001</v>
      </c>
      <c r="G82" s="23">
        <f t="shared" si="4"/>
        <v>1139657708.586</v>
      </c>
      <c r="H82" s="23">
        <f t="shared" si="4"/>
        <v>1104945701.6960001</v>
      </c>
      <c r="I82" s="23">
        <f t="shared" si="4"/>
        <v>11385950.826999998</v>
      </c>
      <c r="J82" s="20"/>
      <c r="K82" s="24"/>
      <c r="L82" s="24"/>
    </row>
    <row r="83" spans="1:12" x14ac:dyDescent="0.25">
      <c r="D83" s="27"/>
      <c r="E83" s="27"/>
      <c r="F83" s="27"/>
      <c r="G83" s="27"/>
      <c r="H83" s="27"/>
      <c r="I83" s="27"/>
    </row>
    <row r="84" spans="1:12" ht="15.75" x14ac:dyDescent="0.25">
      <c r="D84" s="28"/>
      <c r="E84" s="28"/>
      <c r="F84" s="28"/>
      <c r="G84" s="29"/>
      <c r="H84" s="28"/>
      <c r="I84" s="28"/>
    </row>
    <row r="85" spans="1:12" x14ac:dyDescent="0.25">
      <c r="G85" s="30"/>
    </row>
    <row r="87" spans="1:12" x14ac:dyDescent="0.25">
      <c r="C87" s="31"/>
    </row>
    <row r="88" spans="1:12" x14ac:dyDescent="0.25">
      <c r="C88" s="31"/>
      <c r="H88" s="32"/>
      <c r="I88" s="32"/>
    </row>
    <row r="89" spans="1:12" x14ac:dyDescent="0.25">
      <c r="C89" s="31"/>
    </row>
    <row r="125" spans="9:9" x14ac:dyDescent="0.25">
      <c r="I125" s="26">
        <v>53443.5</v>
      </c>
    </row>
    <row r="170" spans="9:9" x14ac:dyDescent="0.25">
      <c r="I170" s="26">
        <v>7405.41</v>
      </c>
    </row>
    <row r="189" spans="9:9" x14ac:dyDescent="0.25">
      <c r="I189" s="26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2022-03-23T18:52:38Z</dcterms:created>
  <dcterms:modified xsi:type="dcterms:W3CDTF">2022-03-23T18:53:10Z</dcterms:modified>
</cp:coreProperties>
</file>