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CIERRE_CONSOLIDADO\"/>
    </mc:Choice>
  </mc:AlternateContent>
  <bookViews>
    <workbookView xWindow="0" yWindow="0" windowWidth="28800" windowHeight="11700"/>
  </bookViews>
  <sheets>
    <sheet name="COG" sheetId="1" r:id="rId1"/>
  </sheets>
  <definedNames>
    <definedName name="_xlnm.Print_Area" localSheetId="0">COG!$B$1:$I$90</definedName>
    <definedName name="_xlnm.Print_Titles" localSheetId="0">COG!$1:$9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L27" i="1" l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11" i="1"/>
  <c r="D10" i="1" l="1"/>
  <c r="E10" i="1"/>
  <c r="G10" i="1"/>
  <c r="H10" i="1"/>
  <c r="H82" i="1" l="1"/>
  <c r="E82" i="1"/>
  <c r="F10" i="1"/>
  <c r="G82" i="1" l="1"/>
  <c r="D82" i="1"/>
  <c r="I10" i="1"/>
  <c r="F82" i="1"/>
  <c r="I82" i="1" l="1"/>
</calcChain>
</file>

<file path=xl/sharedStrings.xml><?xml version="1.0" encoding="utf-8"?>
<sst xmlns="http://schemas.openxmlformats.org/spreadsheetml/2006/main" count="87" uniqueCount="87">
  <si>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</si>
  <si>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</si>
  <si>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</si>
  <si>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</si>
  <si>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</si>
  <si>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</si>
  <si>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</si>
  <si>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</si>
  <si>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</si>
  <si>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</si>
  <si>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</si>
  <si>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</si>
  <si>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</si>
  <si>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</si>
  <si>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</si>
  <si>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</si>
  <si>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</si>
  <si>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</si>
  <si>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</si>
  <si>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</si>
  <si>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</si>
  <si>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</si>
  <si>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</si>
  <si>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</si>
  <si>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</si>
  <si>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</si>
  <si>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</si>
  <si>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</si>
  <si>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</si>
  <si>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</si>
  <si>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Terrestre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</si>
  <si>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</si>
  <si>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</si>
  <si>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</si>
  <si>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</si>
  <si>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</si>
  <si>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</si>
  <si>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</si>
  <si>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</si>
  <si>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</si>
  <si>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</si>
  <si>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</si>
  <si>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</si>
  <si>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</si>
  <si>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</si>
  <si>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</si>
  <si>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</si>
  <si>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</si>
  <si>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</si>
  <si>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</si>
  <si>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</si>
  <si>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</si>
  <si>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</si>
  <si>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</si>
  <si>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</si>
  <si>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</si>
  <si>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</si>
  <si>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</si>
  <si>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</si>
  <si>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</si>
  <si>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</si>
  <si>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</si>
  <si>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</si>
  <si>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</si>
  <si>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</si>
  <si>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</si>
  <si>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</si>
  <si>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</si>
  <si>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</si>
  <si>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</si>
  <si>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</si>
  <si>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</si>
  <si>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</si>
  <si>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</si>
  <si>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</si>
  <si>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</si>
  <si>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</si>
  <si>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</si>
  <si>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</si>
  <si>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</si>
  <si>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</si>
  <si>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</si>
  <si>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</si>
  <si>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Del 1 de enero al 31 de diciembre de 2022</t>
  </si>
  <si>
    <t>Clasificación por Objeto del Gasto (Capítulo y Concepto)</t>
  </si>
  <si>
    <t>Estado Analítico Consolidado del Ejercicio del Presupuesto de Egresos</t>
  </si>
  <si>
    <t>Poder Judicial del Estado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</si>
</sst>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00000000000000000000_-;\-* #,##0.0000000000000000000000_-;_-* &quot;-&quot;??_-;_-@_-"/>
    <numFmt numFmtId="165" formatCode="#,##0.0000000000;[Red]\-#,##0.0000000000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38" fontId="3" fillId="0" borderId="0" xfId="0" applyNumberFormat="1" applyFont="1"/>
    <xf numFmtId="40" fontId="3" fillId="0" borderId="0" xfId="0" applyNumberFormat="1" applyFont="1"/>
    <xf numFmtId="0" fontId="2" fillId="0" borderId="0" xfId="0" applyFont="1"/>
    <xf numFmtId="0" fontId="2" fillId="2" borderId="0" xfId="0" applyFont="1" applyFill="1"/>
    <xf numFmtId="40" fontId="4" fillId="2" borderId="1" xfId="1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40" fontId="3" fillId="2" borderId="4" xfId="0" applyNumberFormat="1" applyFont="1" applyFill="1" applyBorder="1" applyAlignment="1">
      <alignment horizontal="right" vertical="center" wrapText="1"/>
    </xf>
    <xf numFmtId="40" fontId="3" fillId="2" borderId="4" xfId="1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40" fontId="4" fillId="2" borderId="4" xfId="0" applyNumberFormat="1" applyFont="1" applyFill="1" applyBorder="1" applyAlignment="1">
      <alignment horizontal="right" vertical="center" wrapText="1"/>
    </xf>
    <xf numFmtId="40" fontId="4" fillId="2" borderId="4" xfId="1" applyNumberFormat="1" applyFont="1" applyFill="1" applyBorder="1" applyAlignment="1">
      <alignment horizontal="right" vertical="center" wrapText="1"/>
    </xf>
    <xf numFmtId="166" fontId="0" fillId="0" borderId="0" xfId="0" applyNumberFormat="1"/>
    <xf numFmtId="40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right" vertical="center" wrapText="1"/>
    </xf>
    <xf numFmtId="40" fontId="3" fillId="2" borderId="0" xfId="1" applyNumberFormat="1" applyFont="1" applyFill="1" applyBorder="1" applyAlignment="1">
      <alignment horizontal="right" vertical="center" wrapText="1"/>
    </xf>
    <xf numFmtId="40" fontId="4" fillId="2" borderId="5" xfId="1" applyNumberFormat="1" applyFont="1" applyFill="1" applyBorder="1" applyAlignment="1">
      <alignment horizontal="right" vertical="center" wrapText="1"/>
    </xf>
    <xf numFmtId="40" fontId="3" fillId="2" borderId="5" xfId="0" applyNumberFormat="1" applyFont="1" applyFill="1" applyBorder="1" applyAlignment="1">
      <alignment horizontal="right" vertical="center" wrapText="1"/>
    </xf>
    <xf numFmtId="40" fontId="3" fillId="4" borderId="0" xfId="1" applyNumberFormat="1" applyFont="1" applyFill="1" applyBorder="1" applyAlignment="1">
      <alignment horizontal="right" vertical="center" wrapText="1"/>
    </xf>
    <xf numFmtId="40" fontId="3" fillId="4" borderId="5" xfId="1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vertical="center" wrapText="1"/>
    </xf>
    <xf numFmtId="40" fontId="3" fillId="4" borderId="4" xfId="1" applyNumberFormat="1" applyFont="1" applyFill="1" applyBorder="1" applyAlignment="1">
      <alignment horizontal="right" vertical="center" wrapText="1"/>
    </xf>
    <xf numFmtId="0" fontId="0" fillId="4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2" name="3 CuadroTexto"/>
        <xdr:cNvSpPr txBox="1"/>
      </xdr:nvSpPr>
      <xdr:spPr>
        <a:xfrm>
          <a:off x="4629150" y="16211550"/>
          <a:ext cx="21526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3" name="4 CuadroTexto"/>
        <xdr:cNvSpPr txBox="1"/>
      </xdr:nvSpPr>
      <xdr:spPr>
        <a:xfrm>
          <a:off x="2285999" y="16211551"/>
          <a:ext cx="22669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4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0" y="95250"/>
          <a:ext cx="734720" cy="849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9" name="10 CuadroTexto"/>
        <xdr:cNvSpPr txBox="1"/>
      </xdr:nvSpPr>
      <xdr:spPr>
        <a:xfrm>
          <a:off x="0" y="16202025"/>
          <a:ext cx="22860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tabSelected="1" workbookViewId="0">
      <selection activeCell="K11" sqref="K11"/>
    </sheetView>
  </sheetViews>
  <sheetFormatPr baseColWidth="10" defaultRowHeight="15" x14ac:dyDescent="0.25"/>
  <cols>
    <col min="1" max="1" width="2.42578125" style="1" customWidth="1"/>
    <col min="2" max="2" width="4.5703125" style="2" customWidth="1"/>
    <col min="3" max="3" width="57.28515625" style="2" customWidth="1"/>
    <col min="4" max="9" width="12.7109375" style="2" customWidth="1"/>
    <col min="10" max="10" width="3.7109375" style="1" customWidth="1"/>
    <col min="11" max="11" width="11.42578125" customWidth="1"/>
    <col min="12" max="12" width="18.28515625" bestFit="1" customWidth="1"/>
    <col min="13" max="13" width="14.140625" bestFit="1" customWidth="1"/>
    <col min="14" max="22" width="11.42578125" customWidth="1"/>
  </cols>
  <sheetData>
    <row r="1" spans="2:14" x14ac:dyDescent="0.25">
      <c r="B1" s="26"/>
      <c r="C1" s="26"/>
      <c r="D1" s="26"/>
      <c r="E1" s="26"/>
      <c r="F1" s="26"/>
      <c r="G1" s="26"/>
      <c r="H1" s="26"/>
      <c r="I1" s="26"/>
    </row>
    <row r="2" spans="2:14" ht="15.75" x14ac:dyDescent="0.25">
      <c r="B2" s="27" t="s">
        <v>86</v>
      </c>
      <c r="C2" s="27"/>
      <c r="D2" s="27"/>
      <c r="E2" s="27"/>
      <c r="F2" s="27"/>
      <c r="G2" s="27"/>
      <c r="H2" s="27"/>
      <c r="I2" s="27"/>
    </row>
    <row r="3" spans="2:14" x14ac:dyDescent="0.25">
      <c r="B3" s="28" t="s">
        <v>85</v>
      </c>
      <c r="C3" s="28"/>
      <c r="D3" s="28"/>
      <c r="E3" s="28"/>
      <c r="F3" s="28"/>
      <c r="G3" s="28"/>
      <c r="H3" s="28"/>
      <c r="I3" s="28"/>
    </row>
    <row r="4" spans="2:14" x14ac:dyDescent="0.25">
      <c r="B4" s="28" t="s">
        <v>84</v>
      </c>
      <c r="C4" s="28"/>
      <c r="D4" s="28"/>
      <c r="E4" s="28"/>
      <c r="F4" s="28"/>
      <c r="G4" s="28"/>
      <c r="H4" s="28"/>
      <c r="I4" s="28"/>
    </row>
    <row r="5" spans="2:14" x14ac:dyDescent="0.25">
      <c r="B5" s="28" t="s">
        <v>83</v>
      </c>
      <c r="C5" s="28"/>
      <c r="D5" s="28"/>
      <c r="E5" s="28"/>
      <c r="F5" s="28"/>
      <c r="G5" s="28"/>
      <c r="H5" s="28"/>
      <c r="I5" s="28"/>
    </row>
    <row r="6" spans="2:14" s="1" customFormat="1" ht="6.75" customHeight="1" x14ac:dyDescent="0.25">
      <c r="B6" s="21"/>
      <c r="C6" s="21"/>
      <c r="D6" s="21"/>
      <c r="E6" s="21"/>
      <c r="F6" s="21"/>
      <c r="G6" s="21"/>
      <c r="H6" s="21"/>
      <c r="I6" s="21"/>
    </row>
    <row r="7" spans="2:14" x14ac:dyDescent="0.25">
      <c r="B7" s="24" t="s">
        <v>82</v>
      </c>
      <c r="C7" s="24"/>
      <c r="D7" s="25" t="s">
        <v>81</v>
      </c>
      <c r="E7" s="25"/>
      <c r="F7" s="25"/>
      <c r="G7" s="25"/>
      <c r="H7" s="25"/>
      <c r="I7" s="25" t="s">
        <v>80</v>
      </c>
    </row>
    <row r="8" spans="2:14" ht="22.5" x14ac:dyDescent="0.25">
      <c r="B8" s="24"/>
      <c r="C8" s="24"/>
      <c r="D8" s="20" t="s">
        <v>79</v>
      </c>
      <c r="E8" s="20" t="s">
        <v>78</v>
      </c>
      <c r="F8" s="20" t="s">
        <v>77</v>
      </c>
      <c r="G8" s="20" t="s">
        <v>76</v>
      </c>
      <c r="H8" s="20" t="s">
        <v>75</v>
      </c>
      <c r="I8" s="25"/>
    </row>
    <row r="9" spans="2:14" ht="11.25" customHeight="1" x14ac:dyDescent="0.25">
      <c r="B9" s="24"/>
      <c r="C9" s="24"/>
      <c r="D9" s="20">
        <v>1</v>
      </c>
      <c r="E9" s="20">
        <v>2</v>
      </c>
      <c r="F9" s="20" t="s">
        <v>74</v>
      </c>
      <c r="G9" s="20">
        <v>4</v>
      </c>
      <c r="H9" s="20">
        <v>5</v>
      </c>
      <c r="I9" s="20" t="s">
        <v>73</v>
      </c>
    </row>
    <row r="10" spans="2:14" x14ac:dyDescent="0.25">
      <c r="B10" s="22" t="s">
        <v>72</v>
      </c>
      <c r="C10" s="23"/>
      <c r="D10" s="17">
        <f>SUM(D11:D17)</f>
        <v>1126512121</v>
      </c>
      <c r="E10" s="17">
        <f>SUM(E11:E17)</f>
        <v>44056341.259999998</v>
      </c>
      <c r="F10" s="17">
        <f>+D10+E10</f>
        <v>1170568462.26</v>
      </c>
      <c r="G10" s="17">
        <f>SUM(G11:G17)</f>
        <v>1160210796.26</v>
      </c>
      <c r="H10" s="17">
        <f>SUM(H11:H17)</f>
        <v>1147193099.1600001</v>
      </c>
      <c r="I10" s="17">
        <f>+F10-G10</f>
        <v>10357666</v>
      </c>
      <c r="L10" s="19"/>
      <c r="M10" s="18"/>
    </row>
    <row r="11" spans="2:14" x14ac:dyDescent="0.25">
      <c r="B11" s="15"/>
      <c r="C11" s="35" t="s">
        <v>71</v>
      </c>
      <c r="D11" s="36">
        <v>458948545</v>
      </c>
      <c r="E11" s="36">
        <v>3834284.26</v>
      </c>
      <c r="F11" s="36">
        <v>462782829.25999999</v>
      </c>
      <c r="G11" s="36">
        <v>462765999.18000001</v>
      </c>
      <c r="H11" s="36">
        <v>462286883.67000002</v>
      </c>
      <c r="I11" s="36">
        <v>16830.079999983311</v>
      </c>
      <c r="J11" s="37"/>
      <c r="K11" s="34">
        <v>458948545</v>
      </c>
      <c r="L11" s="34">
        <f>G11-K11</f>
        <v>3817454.1800000072</v>
      </c>
    </row>
    <row r="12" spans="2:14" x14ac:dyDescent="0.25">
      <c r="B12" s="15"/>
      <c r="C12" s="14" t="s">
        <v>70</v>
      </c>
      <c r="D12" s="13">
        <v>3958346</v>
      </c>
      <c r="E12" s="13">
        <v>190800</v>
      </c>
      <c r="F12" s="13">
        <v>4149146</v>
      </c>
      <c r="G12" s="13">
        <v>4011648.45</v>
      </c>
      <c r="H12" s="13">
        <v>3983679.79</v>
      </c>
      <c r="I12" s="13">
        <v>137497.54999999981</v>
      </c>
      <c r="K12" s="29">
        <v>4011648</v>
      </c>
      <c r="L12" s="29">
        <f t="shared" ref="L12:L69" si="0">G12-K12</f>
        <v>0.45000000018626451</v>
      </c>
    </row>
    <row r="13" spans="2:14" x14ac:dyDescent="0.25">
      <c r="B13" s="15"/>
      <c r="C13" s="35" t="s">
        <v>69</v>
      </c>
      <c r="D13" s="36">
        <v>332365800</v>
      </c>
      <c r="E13" s="36">
        <v>29033514.090000004</v>
      </c>
      <c r="F13" s="36">
        <v>361399314.09000003</v>
      </c>
      <c r="G13" s="36">
        <v>358464093.39999998</v>
      </c>
      <c r="H13" s="36">
        <v>355617721.67999995</v>
      </c>
      <c r="I13" s="36">
        <v>2935220.6900000572</v>
      </c>
      <c r="J13" s="37"/>
      <c r="K13" s="34">
        <v>331770017</v>
      </c>
      <c r="L13" s="34">
        <f t="shared" si="0"/>
        <v>26694076.399999976</v>
      </c>
      <c r="N13" s="34">
        <v>350839289.75999999</v>
      </c>
    </row>
    <row r="14" spans="2:14" x14ac:dyDescent="0.25">
      <c r="B14" s="15"/>
      <c r="C14" s="35" t="s">
        <v>68</v>
      </c>
      <c r="D14" s="36">
        <v>115723845</v>
      </c>
      <c r="E14" s="36">
        <v>7538950.7300000004</v>
      </c>
      <c r="F14" s="36">
        <v>123262795.73</v>
      </c>
      <c r="G14" s="36">
        <v>121750970.85000001</v>
      </c>
      <c r="H14" s="36">
        <v>112958472.33000001</v>
      </c>
      <c r="I14" s="36">
        <v>1511824.8799999952</v>
      </c>
      <c r="J14" s="37"/>
      <c r="K14" s="33">
        <v>117753971</v>
      </c>
      <c r="L14" s="34">
        <f t="shared" si="0"/>
        <v>3996999.8500000089</v>
      </c>
      <c r="N14" s="34">
        <v>7624806.6399999997</v>
      </c>
    </row>
    <row r="15" spans="2:14" x14ac:dyDescent="0.25">
      <c r="B15" s="15"/>
      <c r="C15" s="35" t="s">
        <v>67</v>
      </c>
      <c r="D15" s="36">
        <v>179208938</v>
      </c>
      <c r="E15" s="36">
        <v>8833509.8899999987</v>
      </c>
      <c r="F15" s="36">
        <v>188042447.88999999</v>
      </c>
      <c r="G15" s="36">
        <v>187515141.06000003</v>
      </c>
      <c r="H15" s="36">
        <v>186700950.68000001</v>
      </c>
      <c r="I15" s="36">
        <v>527306.82999995351</v>
      </c>
      <c r="J15" s="37"/>
      <c r="K15" s="33">
        <v>172651228</v>
      </c>
      <c r="L15" s="34">
        <f t="shared" si="0"/>
        <v>14863913.060000032</v>
      </c>
      <c r="N15" s="34">
        <f>SUM(N13:N14)</f>
        <v>358464096.39999998</v>
      </c>
    </row>
    <row r="16" spans="2:14" x14ac:dyDescent="0.25">
      <c r="B16" s="15"/>
      <c r="C16" s="14" t="s">
        <v>66</v>
      </c>
      <c r="D16" s="13">
        <v>861701</v>
      </c>
      <c r="E16" s="13">
        <v>-861701</v>
      </c>
      <c r="F16" s="13">
        <v>0</v>
      </c>
      <c r="G16" s="13">
        <v>0</v>
      </c>
      <c r="H16" s="13">
        <v>0</v>
      </c>
      <c r="I16" s="12">
        <v>0</v>
      </c>
      <c r="L16" s="29">
        <f t="shared" si="0"/>
        <v>0</v>
      </c>
      <c r="N16" s="34"/>
    </row>
    <row r="17" spans="2:13" x14ac:dyDescent="0.25">
      <c r="B17" s="15"/>
      <c r="C17" s="14" t="s">
        <v>65</v>
      </c>
      <c r="D17" s="13">
        <v>35444946</v>
      </c>
      <c r="E17" s="13">
        <v>-4513016.71</v>
      </c>
      <c r="F17" s="13">
        <v>30931929.289999999</v>
      </c>
      <c r="G17" s="13">
        <v>25702943.32</v>
      </c>
      <c r="H17" s="13">
        <v>25645391.010000002</v>
      </c>
      <c r="I17" s="13">
        <v>5228985.9699999988</v>
      </c>
      <c r="K17" s="30">
        <v>25702943</v>
      </c>
      <c r="L17" s="29">
        <f t="shared" si="0"/>
        <v>0.32000000029802322</v>
      </c>
    </row>
    <row r="18" spans="2:13" x14ac:dyDescent="0.25">
      <c r="B18" s="22" t="s">
        <v>64</v>
      </c>
      <c r="C18" s="23"/>
      <c r="D18" s="17">
        <v>23585191</v>
      </c>
      <c r="E18" s="17">
        <v>2260965.84</v>
      </c>
      <c r="F18" s="17">
        <v>25846156.84</v>
      </c>
      <c r="G18" s="17">
        <v>25046821.829999998</v>
      </c>
      <c r="H18" s="17">
        <v>24050013.960000005</v>
      </c>
      <c r="I18" s="17">
        <v>799335.01000000164</v>
      </c>
      <c r="K18" s="30">
        <v>25046822</v>
      </c>
      <c r="L18" s="29">
        <f t="shared" si="0"/>
        <v>-0.17000000178813934</v>
      </c>
      <c r="M18" s="18"/>
    </row>
    <row r="19" spans="2:13" x14ac:dyDescent="0.25">
      <c r="B19" s="15"/>
      <c r="C19" s="14" t="s">
        <v>63</v>
      </c>
      <c r="D19" s="13">
        <v>10440600</v>
      </c>
      <c r="E19" s="13">
        <v>465209.84000000008</v>
      </c>
      <c r="F19" s="13">
        <v>10905809.84</v>
      </c>
      <c r="G19" s="13">
        <v>10793839.359999999</v>
      </c>
      <c r="H19" s="13">
        <v>10618605.810000001</v>
      </c>
      <c r="I19" s="13">
        <v>111970.48000000045</v>
      </c>
      <c r="L19" s="29">
        <f t="shared" si="0"/>
        <v>10793839.359999999</v>
      </c>
    </row>
    <row r="20" spans="2:13" x14ac:dyDescent="0.25">
      <c r="B20" s="15"/>
      <c r="C20" s="14" t="s">
        <v>62</v>
      </c>
      <c r="D20" s="13">
        <v>436400</v>
      </c>
      <c r="E20" s="13">
        <v>50000</v>
      </c>
      <c r="F20" s="13">
        <v>486400</v>
      </c>
      <c r="G20" s="13">
        <v>391416.67</v>
      </c>
      <c r="H20" s="13">
        <v>333828.62000000005</v>
      </c>
      <c r="I20" s="13">
        <v>94983.330000000016</v>
      </c>
      <c r="L20" s="29">
        <f t="shared" si="0"/>
        <v>391416.67</v>
      </c>
    </row>
    <row r="21" spans="2:13" x14ac:dyDescent="0.25">
      <c r="B21" s="15"/>
      <c r="C21" s="14" t="s">
        <v>61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2">
        <v>0</v>
      </c>
      <c r="L21" s="29">
        <f t="shared" si="0"/>
        <v>0</v>
      </c>
    </row>
    <row r="22" spans="2:13" x14ac:dyDescent="0.25">
      <c r="B22" s="15"/>
      <c r="C22" s="14" t="s">
        <v>60</v>
      </c>
      <c r="D22" s="13">
        <v>1110272</v>
      </c>
      <c r="E22" s="13">
        <v>60184</v>
      </c>
      <c r="F22" s="13">
        <v>1170456</v>
      </c>
      <c r="G22" s="13">
        <v>1097585</v>
      </c>
      <c r="H22" s="13">
        <v>1074207.9100000001</v>
      </c>
      <c r="I22" s="13">
        <v>72871</v>
      </c>
      <c r="L22" s="29">
        <f t="shared" si="0"/>
        <v>1097585</v>
      </c>
    </row>
    <row r="23" spans="2:13" x14ac:dyDescent="0.25">
      <c r="B23" s="15"/>
      <c r="C23" s="14" t="s">
        <v>59</v>
      </c>
      <c r="D23" s="13">
        <v>1227750</v>
      </c>
      <c r="E23" s="13">
        <v>-200000</v>
      </c>
      <c r="F23" s="13">
        <v>1027750</v>
      </c>
      <c r="G23" s="13">
        <v>989181.88</v>
      </c>
      <c r="H23" s="13">
        <v>912795.57000000007</v>
      </c>
      <c r="I23" s="13">
        <v>38568.119999999995</v>
      </c>
      <c r="L23" s="29">
        <f t="shared" si="0"/>
        <v>989181.88</v>
      </c>
    </row>
    <row r="24" spans="2:13" x14ac:dyDescent="0.25">
      <c r="B24" s="15"/>
      <c r="C24" s="14" t="s">
        <v>58</v>
      </c>
      <c r="D24" s="13">
        <v>7878300</v>
      </c>
      <c r="E24" s="13">
        <v>1858957</v>
      </c>
      <c r="F24" s="13">
        <v>9737257</v>
      </c>
      <c r="G24" s="13">
        <v>9310586.6699999999</v>
      </c>
      <c r="H24" s="13">
        <v>8958804.040000001</v>
      </c>
      <c r="I24" s="13">
        <v>426670.33000000007</v>
      </c>
      <c r="L24" s="29">
        <f t="shared" si="0"/>
        <v>9310586.6699999999</v>
      </c>
    </row>
    <row r="25" spans="2:13" x14ac:dyDescent="0.25">
      <c r="B25" s="15"/>
      <c r="C25" s="14" t="s">
        <v>57</v>
      </c>
      <c r="D25" s="13">
        <v>472000</v>
      </c>
      <c r="E25" s="13">
        <v>-40000</v>
      </c>
      <c r="F25" s="13">
        <v>432000</v>
      </c>
      <c r="G25" s="13">
        <v>412143.08999999997</v>
      </c>
      <c r="H25" s="13">
        <v>395425.66000000003</v>
      </c>
      <c r="I25" s="13">
        <v>19856.910000000033</v>
      </c>
      <c r="L25" s="29">
        <f t="shared" si="0"/>
        <v>412143.08999999997</v>
      </c>
    </row>
    <row r="26" spans="2:13" x14ac:dyDescent="0.25">
      <c r="B26" s="15"/>
      <c r="C26" s="14" t="s">
        <v>56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2">
        <v>0</v>
      </c>
      <c r="L26" s="29">
        <f t="shared" si="0"/>
        <v>0</v>
      </c>
    </row>
    <row r="27" spans="2:13" x14ac:dyDescent="0.25">
      <c r="B27" s="15"/>
      <c r="C27" s="14" t="s">
        <v>55</v>
      </c>
      <c r="D27" s="13">
        <v>2019869</v>
      </c>
      <c r="E27" s="13">
        <v>66615</v>
      </c>
      <c r="F27" s="13">
        <v>2086484</v>
      </c>
      <c r="G27" s="13">
        <v>2052069.16</v>
      </c>
      <c r="H27" s="13">
        <v>1756346.35</v>
      </c>
      <c r="I27" s="13">
        <v>34414.840000000084</v>
      </c>
      <c r="L27" s="29">
        <f t="shared" si="0"/>
        <v>2052069.16</v>
      </c>
    </row>
    <row r="28" spans="2:13" x14ac:dyDescent="0.25">
      <c r="B28" s="22" t="s">
        <v>54</v>
      </c>
      <c r="C28" s="23"/>
      <c r="D28" s="17">
        <v>70257706</v>
      </c>
      <c r="E28" s="17">
        <v>13675496.460000001</v>
      </c>
      <c r="F28" s="17">
        <v>83933202.460000008</v>
      </c>
      <c r="G28" s="17">
        <v>79236508.180000007</v>
      </c>
      <c r="H28" s="17">
        <v>69883364.989999995</v>
      </c>
      <c r="I28" s="17">
        <v>4696694.2800000012</v>
      </c>
      <c r="K28" s="31">
        <v>78141519</v>
      </c>
      <c r="L28" s="29">
        <f t="shared" si="0"/>
        <v>1094989.1800000072</v>
      </c>
    </row>
    <row r="29" spans="2:13" x14ac:dyDescent="0.25">
      <c r="B29" s="15"/>
      <c r="C29" s="35" t="s">
        <v>53</v>
      </c>
      <c r="D29" s="36">
        <v>17826840</v>
      </c>
      <c r="E29" s="36">
        <v>3066165</v>
      </c>
      <c r="F29" s="36">
        <v>20893005</v>
      </c>
      <c r="G29" s="36">
        <v>19098329.680000003</v>
      </c>
      <c r="H29" s="36">
        <v>17449873.889999997</v>
      </c>
      <c r="I29" s="36">
        <v>1794675.3199999966</v>
      </c>
      <c r="J29" s="37"/>
      <c r="K29" s="34">
        <v>18025925</v>
      </c>
      <c r="L29" s="34">
        <f t="shared" si="0"/>
        <v>1072404.6800000034</v>
      </c>
    </row>
    <row r="30" spans="2:13" x14ac:dyDescent="0.25">
      <c r="B30" s="15"/>
      <c r="C30" s="14" t="s">
        <v>52</v>
      </c>
      <c r="D30" s="13">
        <v>14045000</v>
      </c>
      <c r="E30" s="13">
        <v>3257303.44</v>
      </c>
      <c r="F30" s="13">
        <v>17302303.440000001</v>
      </c>
      <c r="G30" s="13">
        <v>17149700.330000002</v>
      </c>
      <c r="H30" s="13">
        <v>16688200.93</v>
      </c>
      <c r="I30" s="13">
        <v>152603.1099999994</v>
      </c>
      <c r="K30" s="29">
        <v>17149700</v>
      </c>
      <c r="L30" s="29">
        <f t="shared" si="0"/>
        <v>0.33000000193715096</v>
      </c>
    </row>
    <row r="31" spans="2:13" x14ac:dyDescent="0.25">
      <c r="B31" s="15"/>
      <c r="C31" s="14" t="s">
        <v>51</v>
      </c>
      <c r="D31" s="13">
        <v>18254900</v>
      </c>
      <c r="E31" s="13">
        <v>1536480.54</v>
      </c>
      <c r="F31" s="13">
        <v>19791380.539999999</v>
      </c>
      <c r="G31" s="13">
        <v>18821595.329999998</v>
      </c>
      <c r="H31" s="13">
        <v>14329669.17</v>
      </c>
      <c r="I31" s="13">
        <v>969785.21000000089</v>
      </c>
      <c r="K31" s="29">
        <v>18821595</v>
      </c>
      <c r="L31" s="29">
        <f t="shared" si="0"/>
        <v>0.32999999821186066</v>
      </c>
    </row>
    <row r="32" spans="2:13" x14ac:dyDescent="0.25">
      <c r="B32" s="15"/>
      <c r="C32" s="14" t="s">
        <v>50</v>
      </c>
      <c r="D32" s="13">
        <v>2265000</v>
      </c>
      <c r="E32" s="13">
        <v>150000</v>
      </c>
      <c r="F32" s="13">
        <v>2415000</v>
      </c>
      <c r="G32" s="13">
        <v>2234265.4500000002</v>
      </c>
      <c r="H32" s="13">
        <v>2234265.4500000002</v>
      </c>
      <c r="I32" s="13">
        <v>180734.54999999981</v>
      </c>
      <c r="K32" s="30">
        <v>2234265</v>
      </c>
      <c r="L32" s="29">
        <f t="shared" si="0"/>
        <v>0.45000000018626451</v>
      </c>
    </row>
    <row r="33" spans="2:12" x14ac:dyDescent="0.25">
      <c r="B33" s="15"/>
      <c r="C33" s="35" t="s">
        <v>49</v>
      </c>
      <c r="D33" s="36">
        <v>15040369</v>
      </c>
      <c r="E33" s="36">
        <v>4148547.4800000004</v>
      </c>
      <c r="F33" s="36">
        <v>19188916.48</v>
      </c>
      <c r="G33" s="36">
        <v>18231313.350000001</v>
      </c>
      <c r="H33" s="36">
        <v>15773263.9</v>
      </c>
      <c r="I33" s="36">
        <v>957603.12999999896</v>
      </c>
      <c r="J33" s="37"/>
      <c r="K33" s="33">
        <v>18208959</v>
      </c>
      <c r="L33" s="34">
        <f t="shared" si="0"/>
        <v>22354.35000000149</v>
      </c>
    </row>
    <row r="34" spans="2:12" x14ac:dyDescent="0.25">
      <c r="B34" s="15"/>
      <c r="C34" s="14" t="s">
        <v>48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L34" s="29">
        <f t="shared" si="0"/>
        <v>0</v>
      </c>
    </row>
    <row r="35" spans="2:12" x14ac:dyDescent="0.25">
      <c r="B35" s="15"/>
      <c r="C35" s="14" t="s">
        <v>47</v>
      </c>
      <c r="D35" s="13">
        <v>1930597</v>
      </c>
      <c r="E35" s="13">
        <v>922000</v>
      </c>
      <c r="F35" s="13">
        <v>2852597</v>
      </c>
      <c r="G35" s="13">
        <v>2259380.94</v>
      </c>
      <c r="H35" s="13">
        <v>2011132.69</v>
      </c>
      <c r="I35" s="13">
        <v>593216.06000000006</v>
      </c>
      <c r="K35" s="30">
        <v>2259381</v>
      </c>
      <c r="L35" s="29">
        <f t="shared" si="0"/>
        <v>-6.0000000055879354E-2</v>
      </c>
    </row>
    <row r="36" spans="2:12" x14ac:dyDescent="0.25">
      <c r="B36" s="15"/>
      <c r="C36" s="35" t="s">
        <v>46</v>
      </c>
      <c r="D36" s="36">
        <v>885000</v>
      </c>
      <c r="E36" s="36">
        <v>595000</v>
      </c>
      <c r="F36" s="36">
        <v>1480000</v>
      </c>
      <c r="G36" s="36">
        <v>1441923.1</v>
      </c>
      <c r="H36" s="36">
        <v>1396958.96</v>
      </c>
      <c r="I36" s="36">
        <v>38076.899999999907</v>
      </c>
      <c r="J36" s="37"/>
      <c r="K36" s="33">
        <v>1441693</v>
      </c>
      <c r="L36" s="34">
        <f t="shared" si="0"/>
        <v>230.10000000009313</v>
      </c>
    </row>
    <row r="37" spans="2:12" x14ac:dyDescent="0.25">
      <c r="B37" s="15"/>
      <c r="C37" s="14" t="s">
        <v>45</v>
      </c>
      <c r="D37" s="13">
        <v>10000</v>
      </c>
      <c r="E37" s="13">
        <v>0</v>
      </c>
      <c r="F37" s="13">
        <v>10000</v>
      </c>
      <c r="G37" s="13">
        <v>0</v>
      </c>
      <c r="H37" s="13">
        <v>0</v>
      </c>
      <c r="I37" s="13">
        <v>10000</v>
      </c>
      <c r="L37" s="29">
        <f t="shared" si="0"/>
        <v>0</v>
      </c>
    </row>
    <row r="38" spans="2:12" x14ac:dyDescent="0.25">
      <c r="B38" s="22" t="s">
        <v>44</v>
      </c>
      <c r="C38" s="23"/>
      <c r="D38" s="17">
        <v>60000</v>
      </c>
      <c r="E38" s="16">
        <v>7535896.9900000002</v>
      </c>
      <c r="F38" s="17">
        <v>7595896.9900000002</v>
      </c>
      <c r="G38" s="17">
        <v>81250</v>
      </c>
      <c r="H38" s="17">
        <v>81250</v>
      </c>
      <c r="I38" s="17">
        <v>7514646.9900000002</v>
      </c>
      <c r="K38" s="30">
        <v>81250</v>
      </c>
      <c r="L38" s="29">
        <f t="shared" si="0"/>
        <v>0</v>
      </c>
    </row>
    <row r="39" spans="2:12" x14ac:dyDescent="0.25">
      <c r="B39" s="15"/>
      <c r="C39" s="14" t="s">
        <v>43</v>
      </c>
      <c r="D39" s="13">
        <v>0</v>
      </c>
      <c r="E39" s="13">
        <v>7510896.9900000002</v>
      </c>
      <c r="F39" s="13">
        <v>7510896.9900000002</v>
      </c>
      <c r="G39" s="13">
        <v>0</v>
      </c>
      <c r="H39" s="13">
        <v>0</v>
      </c>
      <c r="I39" s="12">
        <v>7510896.9900000002</v>
      </c>
      <c r="L39" s="29">
        <f t="shared" si="0"/>
        <v>0</v>
      </c>
    </row>
    <row r="40" spans="2:12" x14ac:dyDescent="0.25">
      <c r="B40" s="15"/>
      <c r="C40" s="14" t="s">
        <v>42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2">
        <v>0</v>
      </c>
      <c r="L40" s="29">
        <f t="shared" si="0"/>
        <v>0</v>
      </c>
    </row>
    <row r="41" spans="2:12" x14ac:dyDescent="0.25">
      <c r="B41" s="15"/>
      <c r="C41" s="14" t="s">
        <v>41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2">
        <v>0</v>
      </c>
      <c r="L41" s="29">
        <f t="shared" si="0"/>
        <v>0</v>
      </c>
    </row>
    <row r="42" spans="2:12" x14ac:dyDescent="0.25">
      <c r="B42" s="15"/>
      <c r="C42" s="14" t="s">
        <v>40</v>
      </c>
      <c r="D42" s="13">
        <v>60000</v>
      </c>
      <c r="E42" s="13">
        <v>25000</v>
      </c>
      <c r="F42" s="13">
        <v>85000</v>
      </c>
      <c r="G42" s="13">
        <v>81250</v>
      </c>
      <c r="H42" s="13">
        <v>81250</v>
      </c>
      <c r="I42" s="12">
        <v>3750</v>
      </c>
      <c r="K42" s="32">
        <v>81250</v>
      </c>
      <c r="L42" s="29">
        <f t="shared" si="0"/>
        <v>0</v>
      </c>
    </row>
    <row r="43" spans="2:12" x14ac:dyDescent="0.25">
      <c r="B43" s="15"/>
      <c r="C43" s="14" t="s">
        <v>39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2">
        <v>0</v>
      </c>
      <c r="L43" s="29">
        <f t="shared" si="0"/>
        <v>0</v>
      </c>
    </row>
    <row r="44" spans="2:12" x14ac:dyDescent="0.25">
      <c r="B44" s="15"/>
      <c r="C44" s="14" t="s">
        <v>38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2">
        <v>0</v>
      </c>
      <c r="L44" s="29">
        <f t="shared" si="0"/>
        <v>0</v>
      </c>
    </row>
    <row r="45" spans="2:12" x14ac:dyDescent="0.25">
      <c r="B45" s="15"/>
      <c r="C45" s="14" t="s">
        <v>37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2">
        <v>0</v>
      </c>
      <c r="L45" s="29">
        <f t="shared" si="0"/>
        <v>0</v>
      </c>
    </row>
    <row r="46" spans="2:12" x14ac:dyDescent="0.25">
      <c r="B46" s="15"/>
      <c r="C46" s="14" t="s">
        <v>36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2">
        <v>0</v>
      </c>
      <c r="L46" s="29">
        <f t="shared" si="0"/>
        <v>0</v>
      </c>
    </row>
    <row r="47" spans="2:12" x14ac:dyDescent="0.25">
      <c r="B47" s="15"/>
      <c r="C47" s="14" t="s">
        <v>35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2">
        <v>0</v>
      </c>
      <c r="L47" s="29">
        <f t="shared" si="0"/>
        <v>0</v>
      </c>
    </row>
    <row r="48" spans="2:12" x14ac:dyDescent="0.25">
      <c r="B48" s="22" t="s">
        <v>34</v>
      </c>
      <c r="C48" s="23"/>
      <c r="D48" s="17">
        <v>17637557</v>
      </c>
      <c r="E48" s="17">
        <v>4579180.16</v>
      </c>
      <c r="F48" s="17">
        <v>22216737.16</v>
      </c>
      <c r="G48" s="17">
        <v>21684516.259999998</v>
      </c>
      <c r="H48" s="17">
        <v>16292227.23</v>
      </c>
      <c r="I48" s="17">
        <v>532220.90000000224</v>
      </c>
      <c r="K48" s="31">
        <v>21684516</v>
      </c>
      <c r="L48" s="29">
        <f t="shared" si="0"/>
        <v>0.25999999791383743</v>
      </c>
    </row>
    <row r="49" spans="2:12" x14ac:dyDescent="0.25">
      <c r="B49" s="15"/>
      <c r="C49" s="14" t="s">
        <v>33</v>
      </c>
      <c r="D49" s="13">
        <v>8320802</v>
      </c>
      <c r="E49" s="13">
        <v>2372496</v>
      </c>
      <c r="F49" s="13">
        <v>10693298</v>
      </c>
      <c r="G49" s="13">
        <v>10317798.810000001</v>
      </c>
      <c r="H49" s="13">
        <v>7609523.6699999999</v>
      </c>
      <c r="I49" s="13">
        <v>375499.18999999948</v>
      </c>
      <c r="L49" s="29">
        <f t="shared" si="0"/>
        <v>10317798.810000001</v>
      </c>
    </row>
    <row r="50" spans="2:12" x14ac:dyDescent="0.25">
      <c r="B50" s="15"/>
      <c r="C50" s="14" t="s">
        <v>32</v>
      </c>
      <c r="D50" s="13">
        <v>28187</v>
      </c>
      <c r="E50" s="13">
        <v>129692</v>
      </c>
      <c r="F50" s="13">
        <v>157879</v>
      </c>
      <c r="G50" s="13">
        <v>137779.78</v>
      </c>
      <c r="H50" s="13">
        <v>44151.12</v>
      </c>
      <c r="I50" s="13">
        <v>20099.22</v>
      </c>
      <c r="L50" s="29">
        <f t="shared" si="0"/>
        <v>137779.78</v>
      </c>
    </row>
    <row r="51" spans="2:12" x14ac:dyDescent="0.25">
      <c r="B51" s="15"/>
      <c r="C51" s="14" t="s">
        <v>31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2">
        <v>0</v>
      </c>
      <c r="L51" s="29">
        <f t="shared" si="0"/>
        <v>0</v>
      </c>
    </row>
    <row r="52" spans="2:12" x14ac:dyDescent="0.25">
      <c r="B52" s="15"/>
      <c r="C52" s="14" t="s">
        <v>30</v>
      </c>
      <c r="D52" s="13">
        <v>7406100</v>
      </c>
      <c r="E52" s="13">
        <v>130000</v>
      </c>
      <c r="F52" s="13">
        <v>7536100</v>
      </c>
      <c r="G52" s="13">
        <v>7516400.4199999999</v>
      </c>
      <c r="H52" s="13">
        <v>7236500.4199999999</v>
      </c>
      <c r="I52" s="13">
        <v>19699.580000000075</v>
      </c>
      <c r="L52" s="29">
        <f t="shared" si="0"/>
        <v>7516400.4199999999</v>
      </c>
    </row>
    <row r="53" spans="2:12" x14ac:dyDescent="0.25">
      <c r="B53" s="15"/>
      <c r="C53" s="14" t="s">
        <v>29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2">
        <v>0</v>
      </c>
      <c r="L53" s="29">
        <f t="shared" si="0"/>
        <v>0</v>
      </c>
    </row>
    <row r="54" spans="2:12" x14ac:dyDescent="0.25">
      <c r="B54" s="15"/>
      <c r="C54" s="14" t="s">
        <v>28</v>
      </c>
      <c r="D54" s="13">
        <v>1882468</v>
      </c>
      <c r="E54" s="13">
        <v>746992.16</v>
      </c>
      <c r="F54" s="13">
        <v>2629460.16</v>
      </c>
      <c r="G54" s="13">
        <v>2512633.25</v>
      </c>
      <c r="H54" s="13">
        <v>1402052.0199999998</v>
      </c>
      <c r="I54" s="13">
        <v>116826.91000000015</v>
      </c>
      <c r="L54" s="29">
        <f t="shared" si="0"/>
        <v>2512633.25</v>
      </c>
    </row>
    <row r="55" spans="2:12" x14ac:dyDescent="0.25">
      <c r="B55" s="15"/>
      <c r="C55" s="14" t="s">
        <v>27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2">
        <v>0</v>
      </c>
      <c r="L55" s="29">
        <f t="shared" si="0"/>
        <v>0</v>
      </c>
    </row>
    <row r="56" spans="2:12" x14ac:dyDescent="0.25">
      <c r="B56" s="15"/>
      <c r="C56" s="14" t="s">
        <v>26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2">
        <v>0</v>
      </c>
      <c r="L56" s="29">
        <f t="shared" si="0"/>
        <v>0</v>
      </c>
    </row>
    <row r="57" spans="2:12" x14ac:dyDescent="0.25">
      <c r="B57" s="15"/>
      <c r="C57" s="14" t="s">
        <v>25</v>
      </c>
      <c r="D57" s="13">
        <v>0</v>
      </c>
      <c r="E57" s="13">
        <v>1200000</v>
      </c>
      <c r="F57" s="13">
        <v>1200000</v>
      </c>
      <c r="G57" s="13">
        <v>1199904</v>
      </c>
      <c r="H57" s="13">
        <v>0</v>
      </c>
      <c r="I57" s="12">
        <v>96</v>
      </c>
      <c r="L57" s="29">
        <f t="shared" si="0"/>
        <v>1199904</v>
      </c>
    </row>
    <row r="58" spans="2:12" x14ac:dyDescent="0.25">
      <c r="B58" s="22" t="s">
        <v>24</v>
      </c>
      <c r="C58" s="23"/>
      <c r="D58" s="17">
        <v>3200000</v>
      </c>
      <c r="E58" s="17">
        <v>0</v>
      </c>
      <c r="F58" s="17">
        <v>3200000</v>
      </c>
      <c r="G58" s="17">
        <v>3197418.31</v>
      </c>
      <c r="H58" s="17">
        <v>2919369.22</v>
      </c>
      <c r="I58" s="17">
        <v>2581.6899999999441</v>
      </c>
      <c r="K58" s="31">
        <v>3193418</v>
      </c>
      <c r="L58" s="29">
        <f t="shared" si="0"/>
        <v>4000.3100000000559</v>
      </c>
    </row>
    <row r="59" spans="2:12" x14ac:dyDescent="0.25">
      <c r="B59" s="15"/>
      <c r="C59" s="14" t="s">
        <v>23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L59" s="29">
        <f t="shared" si="0"/>
        <v>0</v>
      </c>
    </row>
    <row r="60" spans="2:12" x14ac:dyDescent="0.25">
      <c r="B60" s="15"/>
      <c r="C60" s="14" t="s">
        <v>22</v>
      </c>
      <c r="D60" s="13">
        <v>3200000</v>
      </c>
      <c r="E60" s="13">
        <v>0</v>
      </c>
      <c r="F60" s="13">
        <v>3200000</v>
      </c>
      <c r="G60" s="13">
        <v>3197418.31</v>
      </c>
      <c r="H60" s="13">
        <v>2919369.22</v>
      </c>
      <c r="I60" s="13">
        <v>2581.6899999999441</v>
      </c>
      <c r="L60" s="29">
        <f t="shared" si="0"/>
        <v>3197418.31</v>
      </c>
    </row>
    <row r="61" spans="2:12" x14ac:dyDescent="0.25">
      <c r="B61" s="15"/>
      <c r="C61" s="14" t="s">
        <v>21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2">
        <v>0</v>
      </c>
      <c r="L61" s="29">
        <f t="shared" si="0"/>
        <v>0</v>
      </c>
    </row>
    <row r="62" spans="2:12" x14ac:dyDescent="0.25">
      <c r="B62" s="22" t="s">
        <v>20</v>
      </c>
      <c r="C62" s="23"/>
      <c r="D62" s="17">
        <v>7000000</v>
      </c>
      <c r="E62" s="17">
        <v>0</v>
      </c>
      <c r="F62" s="17">
        <v>7000000</v>
      </c>
      <c r="G62" s="17">
        <v>7000000</v>
      </c>
      <c r="H62" s="17">
        <v>5000000</v>
      </c>
      <c r="I62" s="17">
        <v>0</v>
      </c>
      <c r="K62" s="31">
        <v>7000000</v>
      </c>
      <c r="L62" s="29">
        <f t="shared" si="0"/>
        <v>0</v>
      </c>
    </row>
    <row r="63" spans="2:12" x14ac:dyDescent="0.25">
      <c r="B63" s="15"/>
      <c r="C63" s="14" t="s">
        <v>19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2">
        <v>0</v>
      </c>
      <c r="L63" s="29">
        <f t="shared" si="0"/>
        <v>0</v>
      </c>
    </row>
    <row r="64" spans="2:12" x14ac:dyDescent="0.25">
      <c r="B64" s="15"/>
      <c r="C64" s="14" t="s">
        <v>18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2">
        <v>0</v>
      </c>
      <c r="L64" s="29">
        <f t="shared" si="0"/>
        <v>0</v>
      </c>
    </row>
    <row r="65" spans="2:12" x14ac:dyDescent="0.25">
      <c r="B65" s="15"/>
      <c r="C65" s="14" t="s">
        <v>17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2">
        <v>0</v>
      </c>
      <c r="L65" s="29">
        <f t="shared" si="0"/>
        <v>0</v>
      </c>
    </row>
    <row r="66" spans="2:12" x14ac:dyDescent="0.25">
      <c r="B66" s="15"/>
      <c r="C66" s="14" t="s">
        <v>16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2">
        <v>0</v>
      </c>
      <c r="L66" s="29">
        <f t="shared" si="0"/>
        <v>0</v>
      </c>
    </row>
    <row r="67" spans="2:12" x14ac:dyDescent="0.25">
      <c r="B67" s="15"/>
      <c r="C67" s="14" t="s">
        <v>15</v>
      </c>
      <c r="D67" s="13">
        <v>7000000</v>
      </c>
      <c r="E67" s="13">
        <v>0</v>
      </c>
      <c r="F67" s="13">
        <v>7000000</v>
      </c>
      <c r="G67" s="13">
        <v>7000000</v>
      </c>
      <c r="H67" s="13">
        <v>5000000</v>
      </c>
      <c r="I67" s="12">
        <v>0</v>
      </c>
      <c r="L67" s="29">
        <f t="shared" si="0"/>
        <v>7000000</v>
      </c>
    </row>
    <row r="68" spans="2:12" x14ac:dyDescent="0.25">
      <c r="B68" s="15"/>
      <c r="C68" s="14" t="s">
        <v>14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2">
        <v>0</v>
      </c>
      <c r="L68" s="29">
        <f t="shared" si="0"/>
        <v>0</v>
      </c>
    </row>
    <row r="69" spans="2:12" x14ac:dyDescent="0.25">
      <c r="B69" s="15"/>
      <c r="C69" s="14" t="s">
        <v>13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L69" s="29">
        <f t="shared" si="0"/>
        <v>0</v>
      </c>
    </row>
    <row r="70" spans="2:12" x14ac:dyDescent="0.25">
      <c r="B70" s="22" t="s">
        <v>12</v>
      </c>
      <c r="C70" s="23"/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</row>
    <row r="71" spans="2:12" x14ac:dyDescent="0.25">
      <c r="B71" s="15"/>
      <c r="C71" s="14" t="s">
        <v>11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2">
        <v>0</v>
      </c>
    </row>
    <row r="72" spans="2:12" x14ac:dyDescent="0.25">
      <c r="B72" s="15"/>
      <c r="C72" s="14" t="s">
        <v>10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2">
        <v>0</v>
      </c>
    </row>
    <row r="73" spans="2:12" x14ac:dyDescent="0.25">
      <c r="B73" s="15"/>
      <c r="C73" s="14" t="s">
        <v>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2">
        <v>0</v>
      </c>
    </row>
    <row r="74" spans="2:12" x14ac:dyDescent="0.25">
      <c r="B74" s="22" t="s">
        <v>8</v>
      </c>
      <c r="C74" s="23"/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</row>
    <row r="75" spans="2:12" x14ac:dyDescent="0.25">
      <c r="B75" s="15"/>
      <c r="C75" s="14" t="s">
        <v>7</v>
      </c>
      <c r="D75" s="12">
        <v>0</v>
      </c>
      <c r="E75" s="12">
        <v>0</v>
      </c>
      <c r="F75" s="13">
        <v>0</v>
      </c>
      <c r="G75" s="12">
        <v>0</v>
      </c>
      <c r="H75" s="12">
        <v>0</v>
      </c>
      <c r="I75" s="12">
        <v>0</v>
      </c>
    </row>
    <row r="76" spans="2:12" x14ac:dyDescent="0.25">
      <c r="B76" s="15"/>
      <c r="C76" s="14" t="s">
        <v>6</v>
      </c>
      <c r="D76" s="12">
        <v>0</v>
      </c>
      <c r="E76" s="12">
        <v>0</v>
      </c>
      <c r="F76" s="13">
        <v>0</v>
      </c>
      <c r="G76" s="12">
        <v>0</v>
      </c>
      <c r="H76" s="12">
        <v>0</v>
      </c>
      <c r="I76" s="12">
        <v>0</v>
      </c>
    </row>
    <row r="77" spans="2:12" x14ac:dyDescent="0.25">
      <c r="B77" s="15"/>
      <c r="C77" s="14" t="s">
        <v>5</v>
      </c>
      <c r="D77" s="12">
        <v>0</v>
      </c>
      <c r="E77" s="12">
        <v>0</v>
      </c>
      <c r="F77" s="13">
        <v>0</v>
      </c>
      <c r="G77" s="12">
        <v>0</v>
      </c>
      <c r="H77" s="12">
        <v>0</v>
      </c>
      <c r="I77" s="12">
        <v>0</v>
      </c>
    </row>
    <row r="78" spans="2:12" x14ac:dyDescent="0.25">
      <c r="B78" s="15"/>
      <c r="C78" s="14" t="s">
        <v>4</v>
      </c>
      <c r="D78" s="12">
        <v>0</v>
      </c>
      <c r="E78" s="12">
        <v>0</v>
      </c>
      <c r="F78" s="13">
        <v>0</v>
      </c>
      <c r="G78" s="12">
        <v>0</v>
      </c>
      <c r="H78" s="12">
        <v>0</v>
      </c>
      <c r="I78" s="12">
        <v>0</v>
      </c>
    </row>
    <row r="79" spans="2:12" x14ac:dyDescent="0.25">
      <c r="B79" s="15"/>
      <c r="C79" s="14" t="s">
        <v>3</v>
      </c>
      <c r="D79" s="12">
        <v>0</v>
      </c>
      <c r="E79" s="12">
        <v>0</v>
      </c>
      <c r="F79" s="13">
        <v>0</v>
      </c>
      <c r="G79" s="12">
        <v>0</v>
      </c>
      <c r="H79" s="12">
        <v>0</v>
      </c>
      <c r="I79" s="12">
        <v>0</v>
      </c>
    </row>
    <row r="80" spans="2:12" x14ac:dyDescent="0.25">
      <c r="B80" s="15"/>
      <c r="C80" s="14" t="s">
        <v>2</v>
      </c>
      <c r="D80" s="12">
        <v>0</v>
      </c>
      <c r="E80" s="12">
        <v>0</v>
      </c>
      <c r="F80" s="13">
        <v>0</v>
      </c>
      <c r="G80" s="12">
        <v>0</v>
      </c>
      <c r="H80" s="12">
        <v>0</v>
      </c>
      <c r="I80" s="12">
        <v>0</v>
      </c>
    </row>
    <row r="81" spans="1:10" x14ac:dyDescent="0.25">
      <c r="B81" s="15"/>
      <c r="C81" s="14" t="s">
        <v>1</v>
      </c>
      <c r="D81" s="12">
        <v>0</v>
      </c>
      <c r="E81" s="12">
        <v>0</v>
      </c>
      <c r="F81" s="13">
        <v>0</v>
      </c>
      <c r="G81" s="12">
        <v>0</v>
      </c>
      <c r="H81" s="12">
        <v>0</v>
      </c>
      <c r="I81" s="12">
        <v>0</v>
      </c>
    </row>
    <row r="82" spans="1:10" s="7" customFormat="1" x14ac:dyDescent="0.25">
      <c r="A82" s="8"/>
      <c r="B82" s="11"/>
      <c r="C82" s="10" t="s">
        <v>0</v>
      </c>
      <c r="D82" s="9">
        <f t="shared" ref="D82:I82" si="1">+D10+D18+D28+D38+D48+D58+D62+D70+D74</f>
        <v>1248252575</v>
      </c>
      <c r="E82" s="9">
        <f t="shared" si="1"/>
        <v>72107880.709999993</v>
      </c>
      <c r="F82" s="9">
        <f t="shared" si="1"/>
        <v>1320360455.71</v>
      </c>
      <c r="G82" s="9">
        <f t="shared" si="1"/>
        <v>1296457310.8399999</v>
      </c>
      <c r="H82" s="9">
        <f t="shared" si="1"/>
        <v>1265419324.5600002</v>
      </c>
      <c r="I82" s="9">
        <f t="shared" si="1"/>
        <v>23903144.870000005</v>
      </c>
      <c r="J82" s="8"/>
    </row>
    <row r="83" spans="1:10" x14ac:dyDescent="0.25">
      <c r="D83" s="6"/>
      <c r="E83" s="6"/>
      <c r="F83" s="6"/>
      <c r="G83" s="6"/>
      <c r="H83" s="6"/>
      <c r="I83" s="6"/>
    </row>
    <row r="84" spans="1:10" x14ac:dyDescent="0.25">
      <c r="D84" s="6"/>
      <c r="E84" s="6"/>
      <c r="F84" s="6"/>
      <c r="G84" s="6"/>
      <c r="H84" s="6"/>
      <c r="I84" s="6"/>
    </row>
    <row r="85" spans="1:10" x14ac:dyDescent="0.25">
      <c r="G85" s="5"/>
    </row>
    <row r="87" spans="1:10" x14ac:dyDescent="0.25">
      <c r="C87" s="3"/>
    </row>
    <row r="88" spans="1:10" x14ac:dyDescent="0.25">
      <c r="C88" s="3"/>
      <c r="H88" s="4"/>
      <c r="I88" s="4"/>
    </row>
    <row r="89" spans="1:10" x14ac:dyDescent="0.25">
      <c r="C89" s="3"/>
    </row>
    <row r="125" spans="9:9" x14ac:dyDescent="0.25">
      <c r="I125" s="2">
        <v>53443.5</v>
      </c>
    </row>
    <row r="170" spans="9:9" x14ac:dyDescent="0.25">
      <c r="I170" s="2">
        <v>7405.41</v>
      </c>
    </row>
    <row r="189" spans="9:9" x14ac:dyDescent="0.25">
      <c r="I189" s="2">
        <v>64731.51</v>
      </c>
    </row>
  </sheetData>
  <mergeCells count="17">
    <mergeCell ref="B7:C9"/>
    <mergeCell ref="D7:H7"/>
    <mergeCell ref="I7:I8"/>
    <mergeCell ref="B1:I1"/>
    <mergeCell ref="B2:I2"/>
    <mergeCell ref="B3:I3"/>
    <mergeCell ref="B4:I4"/>
    <mergeCell ref="B5:I5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2023-03-30T22:39:53Z</dcterms:created>
  <dcterms:modified xsi:type="dcterms:W3CDTF">2023-04-24T20:12:08Z</dcterms:modified>
</cp:coreProperties>
</file>