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  <c r="I14" i="1"/>
  <c r="D22" i="1"/>
  <c r="D27" i="1" s="1"/>
  <c r="I12" i="1"/>
  <c r="H22" i="1"/>
  <c r="G22" i="1"/>
  <c r="F22" i="1"/>
  <c r="F27" i="1" s="1"/>
  <c r="E22" i="1"/>
  <c r="E27" i="1" s="1"/>
  <c r="I22" i="1" l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<sst xmlns="http://schemas.openxmlformats.org/spreadsheetml/2006/main" count="20" uniqueCount="20">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</sst>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2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3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9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4TA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>
        <row r="22">
          <cell r="C22">
            <v>63446475</v>
          </cell>
          <cell r="D22">
            <v>0</v>
          </cell>
          <cell r="E22">
            <v>63446475</v>
          </cell>
        </row>
      </sheetData>
      <sheetData sheetId="5"/>
      <sheetData sheetId="6">
        <row r="47">
          <cell r="I47">
            <v>276041.8200000003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2" sqref="I12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9" width="12.710937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/>
      <c r="C2" s="3"/>
      <c r="D2" s="3"/>
      <c r="E2" s="3"/>
      <c r="F2" s="3"/>
      <c r="G2" s="3"/>
      <c r="H2" s="3"/>
      <c r="I2" s="3"/>
    </row>
    <row r="3" spans="2:9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9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2</v>
      </c>
      <c r="C5" s="4"/>
      <c r="D5" s="4"/>
      <c r="E5" s="4"/>
      <c r="F5" s="4"/>
      <c r="G5" s="4"/>
      <c r="H5" s="4"/>
      <c r="I5" s="4"/>
    </row>
    <row r="6" spans="2:9" x14ac:dyDescent="0.25">
      <c r="B6" s="4" t="s">
        <v>3</v>
      </c>
      <c r="C6" s="4"/>
      <c r="D6" s="4"/>
      <c r="E6" s="4"/>
      <c r="F6" s="4"/>
      <c r="G6" s="4"/>
      <c r="H6" s="4"/>
      <c r="I6" s="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" t="s">
        <v>4</v>
      </c>
      <c r="C8" s="6"/>
      <c r="D8" s="7" t="s">
        <v>5</v>
      </c>
      <c r="E8" s="7"/>
      <c r="F8" s="7"/>
      <c r="G8" s="7"/>
      <c r="H8" s="7"/>
      <c r="I8" s="7" t="s">
        <v>6</v>
      </c>
    </row>
    <row r="9" spans="2:9" ht="22.5" x14ac:dyDescent="0.25">
      <c r="B9" s="8"/>
      <c r="C9" s="9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7"/>
    </row>
    <row r="10" spans="2:9" x14ac:dyDescent="0.25">
      <c r="B10" s="11"/>
      <c r="C10" s="12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2:9" x14ac:dyDescent="0.25">
      <c r="B11" s="13"/>
      <c r="C11" s="14"/>
      <c r="D11" s="15"/>
      <c r="E11" s="15"/>
      <c r="F11" s="15"/>
      <c r="G11" s="15"/>
      <c r="H11" s="15"/>
      <c r="I11" s="15"/>
    </row>
    <row r="12" spans="2:9" x14ac:dyDescent="0.25">
      <c r="B12" s="16"/>
      <c r="C12" s="17" t="s">
        <v>14</v>
      </c>
      <c r="D12" s="18">
        <v>55373853</v>
      </c>
      <c r="E12" s="18">
        <v>-204671</v>
      </c>
      <c r="F12" s="18">
        <v>55169182</v>
      </c>
      <c r="G12" s="18">
        <v>46910176.530000001</v>
      </c>
      <c r="H12" s="18">
        <v>45571138.950000003</v>
      </c>
      <c r="I12" s="19">
        <f>+F12-G12</f>
        <v>8259005.4699999988</v>
      </c>
    </row>
    <row r="13" spans="2:9" x14ac:dyDescent="0.25">
      <c r="B13" s="16"/>
      <c r="C13" s="20"/>
      <c r="D13" s="21"/>
      <c r="E13" s="21"/>
      <c r="F13" s="21"/>
      <c r="G13" s="21"/>
      <c r="H13" s="21"/>
      <c r="I13" s="21"/>
    </row>
    <row r="14" spans="2:9" x14ac:dyDescent="0.25">
      <c r="B14" s="22"/>
      <c r="C14" s="17" t="s">
        <v>15</v>
      </c>
      <c r="D14" s="21">
        <v>7178000</v>
      </c>
      <c r="E14" s="21">
        <v>41626</v>
      </c>
      <c r="F14" s="21">
        <v>7219626</v>
      </c>
      <c r="G14" s="21">
        <v>6943584.1799999997</v>
      </c>
      <c r="H14" s="21">
        <v>6508057.1100000003</v>
      </c>
      <c r="I14" s="21">
        <f>SUM([1]COG!I47)</f>
        <v>276041.8200000003</v>
      </c>
    </row>
    <row r="15" spans="2:9" x14ac:dyDescent="0.25">
      <c r="B15" s="16"/>
      <c r="C15" s="20"/>
      <c r="D15" s="21"/>
      <c r="E15" s="21"/>
      <c r="F15" s="21"/>
      <c r="G15" s="21"/>
      <c r="H15" s="21"/>
      <c r="I15" s="21"/>
    </row>
    <row r="16" spans="2:9" x14ac:dyDescent="0.25">
      <c r="B16" s="22"/>
      <c r="C16" s="17" t="s">
        <v>16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f>+F16-G16</f>
        <v>0</v>
      </c>
    </row>
    <row r="17" spans="2:9" x14ac:dyDescent="0.25">
      <c r="B17" s="22"/>
      <c r="C17" s="17"/>
      <c r="D17" s="21"/>
      <c r="E17" s="21"/>
      <c r="F17" s="21"/>
      <c r="G17" s="21"/>
      <c r="H17" s="21"/>
      <c r="I17" s="21"/>
    </row>
    <row r="18" spans="2:9" x14ac:dyDescent="0.25">
      <c r="B18" s="22"/>
      <c r="C18" s="17" t="s">
        <v>17</v>
      </c>
      <c r="D18" s="21">
        <v>894622</v>
      </c>
      <c r="E18" s="21">
        <v>163045</v>
      </c>
      <c r="F18" s="21">
        <v>1057667</v>
      </c>
      <c r="G18" s="21">
        <v>1057667</v>
      </c>
      <c r="H18" s="21">
        <v>1057667</v>
      </c>
      <c r="I18" s="21">
        <f>+F18-G18</f>
        <v>0</v>
      </c>
    </row>
    <row r="19" spans="2:9" x14ac:dyDescent="0.25">
      <c r="B19" s="22"/>
      <c r="C19" s="17"/>
      <c r="D19" s="21"/>
      <c r="E19" s="21"/>
      <c r="F19" s="21"/>
      <c r="G19" s="21"/>
      <c r="H19" s="21"/>
      <c r="I19" s="21"/>
    </row>
    <row r="20" spans="2:9" x14ac:dyDescent="0.25">
      <c r="B20" s="22"/>
      <c r="C20" s="17" t="s">
        <v>18</v>
      </c>
      <c r="D20" s="21"/>
      <c r="E20" s="21"/>
      <c r="F20" s="21"/>
      <c r="G20" s="21"/>
      <c r="H20" s="21"/>
      <c r="I20" s="21"/>
    </row>
    <row r="21" spans="2:9" x14ac:dyDescent="0.25">
      <c r="B21" s="22"/>
      <c r="C21" s="17"/>
      <c r="D21" s="21"/>
      <c r="E21" s="21"/>
      <c r="F21" s="21"/>
      <c r="G21" s="21"/>
      <c r="H21" s="21"/>
      <c r="I21" s="21"/>
    </row>
    <row r="22" spans="2:9" s="26" customFormat="1" x14ac:dyDescent="0.25">
      <c r="B22" s="23"/>
      <c r="C22" s="24" t="s">
        <v>19</v>
      </c>
      <c r="D22" s="25">
        <f>+D12+D14+D16+D18</f>
        <v>63446475</v>
      </c>
      <c r="E22" s="25">
        <f t="shared" ref="E22:I22" si="0">+E12+E14+E16+E18</f>
        <v>0</v>
      </c>
      <c r="F22" s="25">
        <f t="shared" si="0"/>
        <v>63446475</v>
      </c>
      <c r="G22" s="25">
        <f t="shared" si="0"/>
        <v>54911427.710000001</v>
      </c>
      <c r="H22" s="25">
        <f t="shared" si="0"/>
        <v>53136863.060000002</v>
      </c>
      <c r="I22" s="25">
        <f t="shared" si="0"/>
        <v>8535047.2899999991</v>
      </c>
    </row>
    <row r="23" spans="2:9" x14ac:dyDescent="0.25">
      <c r="B23" s="27"/>
      <c r="C23" s="27"/>
      <c r="D23" s="28"/>
      <c r="E23" s="28"/>
      <c r="F23" s="28"/>
      <c r="G23" s="28"/>
      <c r="H23" s="28"/>
      <c r="I23" s="28"/>
    </row>
    <row r="24" spans="2:9" x14ac:dyDescent="0.25">
      <c r="B24" s="27"/>
      <c r="C24" s="27"/>
      <c r="D24" s="29"/>
      <c r="E24" s="29"/>
      <c r="F24" s="29"/>
      <c r="G24" s="29"/>
      <c r="H24" s="29"/>
      <c r="I24" s="29"/>
    </row>
    <row r="25" spans="2:9" x14ac:dyDescent="0.25">
      <c r="B25" s="27"/>
      <c r="C25" s="27"/>
      <c r="D25" s="29"/>
      <c r="E25" s="29"/>
      <c r="F25" s="29"/>
      <c r="G25" s="29"/>
      <c r="H25" s="29"/>
      <c r="I25" s="29"/>
    </row>
    <row r="26" spans="2:9" x14ac:dyDescent="0.25">
      <c r="B26" s="27"/>
      <c r="C26" s="27"/>
      <c r="D26" s="28"/>
      <c r="E26" s="28"/>
      <c r="F26" s="28"/>
      <c r="G26" s="28"/>
      <c r="H26" s="28"/>
      <c r="I26" s="28"/>
    </row>
    <row r="27" spans="2:9" x14ac:dyDescent="0.25">
      <c r="D27" s="31" t="str">
        <f>IF(D22=[1]CAdmon!C22," ","ERROR")</f>
        <v xml:space="preserve"> </v>
      </c>
      <c r="E27" s="31" t="str">
        <f>IF(E22=[1]CAdmon!D22," ","ERROR")</f>
        <v xml:space="preserve"> </v>
      </c>
      <c r="F27" s="31" t="str">
        <f>IF(F22=[1]CAdmon!E22," ","ERROR")</f>
        <v xml:space="preserve"> </v>
      </c>
      <c r="G27" s="31"/>
      <c r="H27" s="31"/>
      <c r="I27" s="3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2023-03-31T15:06:13Z</dcterms:created>
  <dcterms:modified xsi:type="dcterms:W3CDTF">2023-03-31T15:17:29Z</dcterms:modified>
</cp:coreProperties>
</file>